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0100" windowHeight="7875"/>
  </bookViews>
  <sheets>
    <sheet name="Lista zawodników" sheetId="1" r:id="rId1"/>
    <sheet name="S4A-DRAFT" sheetId="2" state="hidden" r:id="rId2"/>
    <sheet name="S6A-DRAFT" sheetId="3" state="hidden" r:id="rId3"/>
    <sheet name="S9A-DRAFT" sheetId="4" state="hidden" r:id="rId4"/>
    <sheet name="S8D-DRAFT" sheetId="5" r:id="rId5"/>
    <sheet name="S4A" sheetId="6" r:id="rId6"/>
    <sheet name="S6A" sheetId="7" r:id="rId7"/>
    <sheet name="S9A" sheetId="8" r:id="rId8"/>
    <sheet name="S8D" sheetId="9" r:id="rId9"/>
    <sheet name="S7" sheetId="10" r:id="rId10"/>
    <sheet name="Lista adresów" sheetId="11" state="hidden" r:id="rId11"/>
  </sheets>
  <calcPr calcId="125725"/>
  <fileRecoveryPr repairLoad="1"/>
</workbook>
</file>

<file path=xl/calcChain.xml><?xml version="1.0" encoding="utf-8"?>
<calcChain xmlns="http://schemas.openxmlformats.org/spreadsheetml/2006/main">
  <c r="P69" i="5"/>
  <c r="O69"/>
  <c r="N69"/>
  <c r="M69"/>
  <c r="L69"/>
  <c r="K69"/>
  <c r="J69"/>
  <c r="I69"/>
  <c r="Q69" s="1"/>
  <c r="H69"/>
  <c r="G69"/>
  <c r="F69"/>
  <c r="E69"/>
  <c r="D69"/>
  <c r="C69"/>
  <c r="B69"/>
  <c r="P68"/>
  <c r="O68"/>
  <c r="N68"/>
  <c r="M68"/>
  <c r="L68"/>
  <c r="K68"/>
  <c r="J68"/>
  <c r="I68"/>
  <c r="Q68" s="1"/>
  <c r="H68"/>
  <c r="G68"/>
  <c r="F68"/>
  <c r="E68"/>
  <c r="D68"/>
  <c r="C68"/>
  <c r="B68"/>
  <c r="P67"/>
  <c r="O67"/>
  <c r="N67"/>
  <c r="M67"/>
  <c r="L67"/>
  <c r="K67"/>
  <c r="J67"/>
  <c r="I67"/>
  <c r="Q67" s="1"/>
  <c r="H67"/>
  <c r="G67"/>
  <c r="F67"/>
  <c r="E67"/>
  <c r="D67"/>
  <c r="C67"/>
  <c r="B67"/>
  <c r="P66"/>
  <c r="O66"/>
  <c r="N66"/>
  <c r="M66"/>
  <c r="L66"/>
  <c r="K66"/>
  <c r="J66"/>
  <c r="I66"/>
  <c r="Q66" s="1"/>
  <c r="H66"/>
  <c r="G66"/>
  <c r="F66"/>
  <c r="E66"/>
  <c r="D66"/>
  <c r="C66"/>
  <c r="B66"/>
  <c r="P65"/>
  <c r="O65"/>
  <c r="N65"/>
  <c r="M65"/>
  <c r="L65"/>
  <c r="K65"/>
  <c r="J65"/>
  <c r="I65"/>
  <c r="Q65" s="1"/>
  <c r="H65"/>
  <c r="G65"/>
  <c r="F65"/>
  <c r="E65"/>
  <c r="D65"/>
  <c r="C65"/>
  <c r="B65"/>
  <c r="P64"/>
  <c r="O64"/>
  <c r="N64"/>
  <c r="M64"/>
  <c r="L64"/>
  <c r="K64"/>
  <c r="J64"/>
  <c r="I64"/>
  <c r="Q64" s="1"/>
  <c r="H64"/>
  <c r="G64"/>
  <c r="F64"/>
  <c r="E64"/>
  <c r="D64"/>
  <c r="C64"/>
  <c r="B64"/>
  <c r="P63"/>
  <c r="O63"/>
  <c r="N63"/>
  <c r="M63"/>
  <c r="L63"/>
  <c r="K63"/>
  <c r="J63"/>
  <c r="I63"/>
  <c r="Q63" s="1"/>
  <c r="H63"/>
  <c r="G63"/>
  <c r="F63"/>
  <c r="E63"/>
  <c r="D63"/>
  <c r="C63"/>
  <c r="B63"/>
  <c r="P62"/>
  <c r="O62"/>
  <c r="N62"/>
  <c r="M62"/>
  <c r="L62"/>
  <c r="K62"/>
  <c r="J62"/>
  <c r="I62"/>
  <c r="Q62" s="1"/>
  <c r="H62"/>
  <c r="G62"/>
  <c r="F62"/>
  <c r="E62"/>
  <c r="D62"/>
  <c r="C62"/>
  <c r="B62"/>
  <c r="P61"/>
  <c r="O61"/>
  <c r="N61"/>
  <c r="M61"/>
  <c r="L61"/>
  <c r="K61"/>
  <c r="J61"/>
  <c r="I61"/>
  <c r="Q61" s="1"/>
  <c r="H61"/>
  <c r="G61"/>
  <c r="F61"/>
  <c r="E61"/>
  <c r="D61"/>
  <c r="C61"/>
  <c r="B61"/>
  <c r="P60"/>
  <c r="O60"/>
  <c r="N60"/>
  <c r="M60"/>
  <c r="L60"/>
  <c r="K60"/>
  <c r="J60"/>
  <c r="I60"/>
  <c r="Q60" s="1"/>
  <c r="H60"/>
  <c r="G60"/>
  <c r="F60"/>
  <c r="E60"/>
  <c r="D60"/>
  <c r="C60"/>
  <c r="B60"/>
  <c r="P59"/>
  <c r="O59"/>
  <c r="N59"/>
  <c r="M59"/>
  <c r="L59"/>
  <c r="K59"/>
  <c r="J59"/>
  <c r="I59"/>
  <c r="Q59" s="1"/>
  <c r="H59"/>
  <c r="G59"/>
  <c r="F59"/>
  <c r="E59"/>
  <c r="D59"/>
  <c r="C59"/>
  <c r="B59"/>
  <c r="P58"/>
  <c r="O58"/>
  <c r="N58"/>
  <c r="M58"/>
  <c r="L58"/>
  <c r="K58"/>
  <c r="J58"/>
  <c r="I58"/>
  <c r="Q58" s="1"/>
  <c r="H58"/>
  <c r="G58"/>
  <c r="F58"/>
  <c r="E58"/>
  <c r="D58"/>
  <c r="C58"/>
  <c r="B58"/>
  <c r="P57"/>
  <c r="O57"/>
  <c r="N57"/>
  <c r="M57"/>
  <c r="L57"/>
  <c r="K57"/>
  <c r="J57"/>
  <c r="I57"/>
  <c r="Q57" s="1"/>
  <c r="H57"/>
  <c r="G57"/>
  <c r="F57"/>
  <c r="E57"/>
  <c r="D57"/>
  <c r="C57"/>
  <c r="B57"/>
  <c r="P56"/>
  <c r="O56"/>
  <c r="N56"/>
  <c r="M56"/>
  <c r="L56"/>
  <c r="K56"/>
  <c r="J56"/>
  <c r="I56"/>
  <c r="Q56" s="1"/>
  <c r="H56"/>
  <c r="G56"/>
  <c r="F56"/>
  <c r="E56"/>
  <c r="D56"/>
  <c r="C56"/>
  <c r="B56"/>
  <c r="P55"/>
  <c r="O55"/>
  <c r="N55"/>
  <c r="M55"/>
  <c r="L55"/>
  <c r="K55"/>
  <c r="J55"/>
  <c r="I55"/>
  <c r="Q55" s="1"/>
  <c r="H55"/>
  <c r="G55"/>
  <c r="F55"/>
  <c r="E55"/>
  <c r="D55"/>
  <c r="C55"/>
  <c r="B55"/>
  <c r="P54"/>
  <c r="O54"/>
  <c r="N54"/>
  <c r="M54"/>
  <c r="L54"/>
  <c r="K54"/>
  <c r="J54"/>
  <c r="I54"/>
  <c r="Q54" s="1"/>
  <c r="H54"/>
  <c r="G54"/>
  <c r="F54"/>
  <c r="E54"/>
  <c r="D54"/>
  <c r="C54"/>
  <c r="B54"/>
  <c r="P53"/>
  <c r="O53"/>
  <c r="N53"/>
  <c r="M53"/>
  <c r="L53"/>
  <c r="K53"/>
  <c r="J53"/>
  <c r="I53"/>
  <c r="Q53" s="1"/>
  <c r="H53"/>
  <c r="G53"/>
  <c r="F53"/>
  <c r="E53"/>
  <c r="D53"/>
  <c r="C53"/>
  <c r="B53"/>
  <c r="P52"/>
  <c r="O52"/>
  <c r="N52"/>
  <c r="M52"/>
  <c r="L52"/>
  <c r="K52"/>
  <c r="J52"/>
  <c r="I52"/>
  <c r="Q52" s="1"/>
  <c r="H52"/>
  <c r="G52"/>
  <c r="F52"/>
  <c r="E52"/>
  <c r="D52"/>
  <c r="C52"/>
  <c r="B52"/>
  <c r="P51"/>
  <c r="O51"/>
  <c r="N51"/>
  <c r="M51"/>
  <c r="L51"/>
  <c r="K51"/>
  <c r="J51"/>
  <c r="I51"/>
  <c r="Q51" s="1"/>
  <c r="H51"/>
  <c r="G51"/>
  <c r="F51"/>
  <c r="E51"/>
  <c r="D51"/>
  <c r="C51"/>
  <c r="B51"/>
  <c r="P50"/>
  <c r="O50"/>
  <c r="N50"/>
  <c r="M50"/>
  <c r="L50"/>
  <c r="K50"/>
  <c r="J50"/>
  <c r="I50"/>
  <c r="Q50" s="1"/>
  <c r="H50"/>
  <c r="G50"/>
  <c r="F50"/>
  <c r="E50"/>
  <c r="D50"/>
  <c r="C50"/>
  <c r="B50"/>
  <c r="P49"/>
  <c r="O49"/>
  <c r="N49"/>
  <c r="M49"/>
  <c r="L49"/>
  <c r="K49"/>
  <c r="J49"/>
  <c r="I49"/>
  <c r="Q49" s="1"/>
  <c r="H49"/>
  <c r="G49"/>
  <c r="F49"/>
  <c r="E49"/>
  <c r="D49"/>
  <c r="C49"/>
  <c r="B49"/>
  <c r="P48"/>
  <c r="O48"/>
  <c r="N48"/>
  <c r="M48"/>
  <c r="L48"/>
  <c r="K48"/>
  <c r="J48"/>
  <c r="I48"/>
  <c r="Q48" s="1"/>
  <c r="H48"/>
  <c r="G48"/>
  <c r="F48"/>
  <c r="E48"/>
  <c r="D48"/>
  <c r="C48"/>
  <c r="B48"/>
  <c r="P47"/>
  <c r="O47"/>
  <c r="N47"/>
  <c r="M47"/>
  <c r="L47"/>
  <c r="K47"/>
  <c r="J47"/>
  <c r="I47"/>
  <c r="Q47" s="1"/>
  <c r="H47"/>
  <c r="G47"/>
  <c r="F47"/>
  <c r="E47"/>
  <c r="D47"/>
  <c r="C47"/>
  <c r="B47"/>
  <c r="P46"/>
  <c r="O46"/>
  <c r="N46"/>
  <c r="M46"/>
  <c r="L46"/>
  <c r="K46"/>
  <c r="J46"/>
  <c r="I46"/>
  <c r="Q46" s="1"/>
  <c r="H46"/>
  <c r="G46"/>
  <c r="F46"/>
  <c r="E46"/>
  <c r="D46"/>
  <c r="C46"/>
  <c r="B46"/>
  <c r="P45"/>
  <c r="O45"/>
  <c r="N45"/>
  <c r="M45"/>
  <c r="L45"/>
  <c r="K45"/>
  <c r="J45"/>
  <c r="I45"/>
  <c r="Q45" s="1"/>
  <c r="H45"/>
  <c r="G45"/>
  <c r="F45"/>
  <c r="E45"/>
  <c r="D45"/>
  <c r="C45"/>
  <c r="B45"/>
  <c r="P44"/>
  <c r="O44"/>
  <c r="N44"/>
  <c r="M44"/>
  <c r="L44"/>
  <c r="K44"/>
  <c r="J44"/>
  <c r="I44"/>
  <c r="Q44" s="1"/>
  <c r="H44"/>
  <c r="G44"/>
  <c r="F44"/>
  <c r="E44"/>
  <c r="D44"/>
  <c r="C44"/>
  <c r="B44"/>
  <c r="P43"/>
  <c r="O43"/>
  <c r="N43"/>
  <c r="M43"/>
  <c r="L43"/>
  <c r="K43"/>
  <c r="J43"/>
  <c r="I43"/>
  <c r="Q43" s="1"/>
  <c r="H43"/>
  <c r="G43"/>
  <c r="F43"/>
  <c r="E43"/>
  <c r="D43"/>
  <c r="C43"/>
  <c r="B43"/>
  <c r="P42"/>
  <c r="O42"/>
  <c r="N42"/>
  <c r="M42"/>
  <c r="L42"/>
  <c r="K42"/>
  <c r="J42"/>
  <c r="I42"/>
  <c r="Q42" s="1"/>
  <c r="H42"/>
  <c r="G42"/>
  <c r="F42"/>
  <c r="E42"/>
  <c r="D42"/>
  <c r="C42"/>
  <c r="B42"/>
  <c r="P41"/>
  <c r="O41"/>
  <c r="N41"/>
  <c r="M41"/>
  <c r="L41"/>
  <c r="K41"/>
  <c r="J41"/>
  <c r="I41"/>
  <c r="Q41" s="1"/>
  <c r="H41"/>
  <c r="G41"/>
  <c r="F41"/>
  <c r="E41"/>
  <c r="D41"/>
  <c r="C41"/>
  <c r="B41"/>
  <c r="P40"/>
  <c r="O40"/>
  <c r="N40"/>
  <c r="M40"/>
  <c r="L40"/>
  <c r="K40"/>
  <c r="J40"/>
  <c r="I40"/>
  <c r="Q40" s="1"/>
  <c r="H40"/>
  <c r="G40"/>
  <c r="F40"/>
  <c r="E40"/>
  <c r="D40"/>
  <c r="C40"/>
  <c r="L69" i="4"/>
  <c r="K69"/>
  <c r="J69"/>
  <c r="I69"/>
  <c r="M69" s="1"/>
  <c r="H69"/>
  <c r="G69"/>
  <c r="F69"/>
  <c r="E69"/>
  <c r="D69"/>
  <c r="C69"/>
  <c r="B69"/>
  <c r="L68"/>
  <c r="K68"/>
  <c r="J68"/>
  <c r="I68"/>
  <c r="M68" s="1"/>
  <c r="H68"/>
  <c r="G68"/>
  <c r="F68"/>
  <c r="E68"/>
  <c r="D68"/>
  <c r="C68"/>
  <c r="B68"/>
  <c r="L67"/>
  <c r="K67"/>
  <c r="J67"/>
  <c r="I67"/>
  <c r="M67" s="1"/>
  <c r="H67"/>
  <c r="G67"/>
  <c r="F67"/>
  <c r="E67"/>
  <c r="D67"/>
  <c r="C67"/>
  <c r="B67"/>
  <c r="L66"/>
  <c r="K66"/>
  <c r="J66"/>
  <c r="I66"/>
  <c r="M66" s="1"/>
  <c r="H66"/>
  <c r="G66"/>
  <c r="F66"/>
  <c r="E66"/>
  <c r="D66"/>
  <c r="C66"/>
  <c r="B66"/>
  <c r="L65"/>
  <c r="K65"/>
  <c r="J65"/>
  <c r="I65"/>
  <c r="M65" s="1"/>
  <c r="H65"/>
  <c r="G65"/>
  <c r="F65"/>
  <c r="E65"/>
  <c r="D65"/>
  <c r="C65"/>
  <c r="B65"/>
  <c r="L64"/>
  <c r="K64"/>
  <c r="J64"/>
  <c r="I64"/>
  <c r="M64" s="1"/>
  <c r="H64"/>
  <c r="G64"/>
  <c r="F64"/>
  <c r="E64"/>
  <c r="D64"/>
  <c r="C64"/>
  <c r="B64"/>
  <c r="L63"/>
  <c r="K63"/>
  <c r="J63"/>
  <c r="I63"/>
  <c r="M63" s="1"/>
  <c r="H63"/>
  <c r="G63"/>
  <c r="F63"/>
  <c r="E63"/>
  <c r="D63"/>
  <c r="C63"/>
  <c r="B63"/>
  <c r="L62"/>
  <c r="K62"/>
  <c r="J62"/>
  <c r="I62"/>
  <c r="M62" s="1"/>
  <c r="H62"/>
  <c r="G62"/>
  <c r="F62"/>
  <c r="E62"/>
  <c r="D62"/>
  <c r="C62"/>
  <c r="B62"/>
  <c r="L61"/>
  <c r="K61"/>
  <c r="J61"/>
  <c r="I61"/>
  <c r="M61" s="1"/>
  <c r="H61"/>
  <c r="G61"/>
  <c r="F61"/>
  <c r="E61"/>
  <c r="D61"/>
  <c r="C61"/>
  <c r="B61"/>
  <c r="L60"/>
  <c r="K60"/>
  <c r="J60"/>
  <c r="I60"/>
  <c r="M60" s="1"/>
  <c r="H60"/>
  <c r="G60"/>
  <c r="F60"/>
  <c r="E60"/>
  <c r="D60"/>
  <c r="C60"/>
  <c r="B60"/>
  <c r="L59"/>
  <c r="K59"/>
  <c r="J59"/>
  <c r="I59"/>
  <c r="M59" s="1"/>
  <c r="H59"/>
  <c r="G59"/>
  <c r="F59"/>
  <c r="E59"/>
  <c r="D59"/>
  <c r="C59"/>
  <c r="B59"/>
  <c r="L58"/>
  <c r="K58"/>
  <c r="J58"/>
  <c r="I58"/>
  <c r="M58" s="1"/>
  <c r="H58"/>
  <c r="G58"/>
  <c r="F58"/>
  <c r="E58"/>
  <c r="D58"/>
  <c r="C58"/>
  <c r="B58"/>
  <c r="L57"/>
  <c r="K57"/>
  <c r="J57"/>
  <c r="I57"/>
  <c r="M57" s="1"/>
  <c r="H57"/>
  <c r="G57"/>
  <c r="F57"/>
  <c r="E57"/>
  <c r="D57"/>
  <c r="C57"/>
  <c r="B57"/>
  <c r="L56"/>
  <c r="K56"/>
  <c r="J56"/>
  <c r="I56"/>
  <c r="M56" s="1"/>
  <c r="H56"/>
  <c r="G56"/>
  <c r="F56"/>
  <c r="E56"/>
  <c r="D56"/>
  <c r="C56"/>
  <c r="B56"/>
  <c r="L55"/>
  <c r="K55"/>
  <c r="J55"/>
  <c r="I55"/>
  <c r="M55" s="1"/>
  <c r="H55"/>
  <c r="G55"/>
  <c r="F55"/>
  <c r="E55"/>
  <c r="D55"/>
  <c r="C55"/>
  <c r="B55"/>
  <c r="L54"/>
  <c r="K54"/>
  <c r="J54"/>
  <c r="I54"/>
  <c r="M54" s="1"/>
  <c r="H54"/>
  <c r="G54"/>
  <c r="F54"/>
  <c r="E54"/>
  <c r="D54"/>
  <c r="C54"/>
  <c r="B54"/>
  <c r="L53"/>
  <c r="K53"/>
  <c r="J53"/>
  <c r="I53"/>
  <c r="M53" s="1"/>
  <c r="H53"/>
  <c r="G53"/>
  <c r="F53"/>
  <c r="E53"/>
  <c r="D53"/>
  <c r="C53"/>
  <c r="B53"/>
  <c r="L52"/>
  <c r="K52"/>
  <c r="J52"/>
  <c r="I52"/>
  <c r="M52" s="1"/>
  <c r="H52"/>
  <c r="G52"/>
  <c r="F52"/>
  <c r="E52"/>
  <c r="D52"/>
  <c r="C52"/>
  <c r="B52"/>
  <c r="L51"/>
  <c r="K51"/>
  <c r="J51"/>
  <c r="I51"/>
  <c r="M51" s="1"/>
  <c r="H51"/>
  <c r="G51"/>
  <c r="F51"/>
  <c r="E51"/>
  <c r="D51"/>
  <c r="C51"/>
  <c r="B51"/>
  <c r="L50"/>
  <c r="K50"/>
  <c r="J50"/>
  <c r="I50"/>
  <c r="M50" s="1"/>
  <c r="H50"/>
  <c r="G50"/>
  <c r="F50"/>
  <c r="E50"/>
  <c r="D50"/>
  <c r="C50"/>
  <c r="B50"/>
  <c r="L49"/>
  <c r="K49"/>
  <c r="J49"/>
  <c r="I49"/>
  <c r="M49" s="1"/>
  <c r="H49"/>
  <c r="G49"/>
  <c r="F49"/>
  <c r="E49"/>
  <c r="D49"/>
  <c r="C49"/>
  <c r="B49"/>
  <c r="L48"/>
  <c r="K48"/>
  <c r="J48"/>
  <c r="I48"/>
  <c r="M48" s="1"/>
  <c r="H48"/>
  <c r="G48"/>
  <c r="F48"/>
  <c r="E48"/>
  <c r="D48"/>
  <c r="C48"/>
  <c r="B48"/>
  <c r="L47"/>
  <c r="K47"/>
  <c r="J47"/>
  <c r="I47"/>
  <c r="M47" s="1"/>
  <c r="H47"/>
  <c r="G47"/>
  <c r="F47"/>
  <c r="E47"/>
  <c r="D47"/>
  <c r="C47"/>
  <c r="B47"/>
  <c r="L46"/>
  <c r="K46"/>
  <c r="J46"/>
  <c r="I46"/>
  <c r="M46" s="1"/>
  <c r="H46"/>
  <c r="G46"/>
  <c r="F46"/>
  <c r="E46"/>
  <c r="D46"/>
  <c r="C46"/>
  <c r="B46"/>
  <c r="L45"/>
  <c r="K45"/>
  <c r="J45"/>
  <c r="I45"/>
  <c r="M45" s="1"/>
  <c r="H45"/>
  <c r="G45"/>
  <c r="F45"/>
  <c r="E45"/>
  <c r="D45"/>
  <c r="C45"/>
  <c r="B45"/>
  <c r="L44"/>
  <c r="K44"/>
  <c r="J44"/>
  <c r="I44"/>
  <c r="M44" s="1"/>
  <c r="H44"/>
  <c r="G44"/>
  <c r="F44"/>
  <c r="E44"/>
  <c r="D44"/>
  <c r="C44"/>
  <c r="B44"/>
  <c r="L43"/>
  <c r="K43"/>
  <c r="J43"/>
  <c r="I43"/>
  <c r="M43" s="1"/>
  <c r="H43"/>
  <c r="G43"/>
  <c r="F43"/>
  <c r="E43"/>
  <c r="D43"/>
  <c r="C43"/>
  <c r="B43"/>
  <c r="L42"/>
  <c r="K42"/>
  <c r="J42"/>
  <c r="I42"/>
  <c r="M42" s="1"/>
  <c r="H42"/>
  <c r="G42"/>
  <c r="F42"/>
  <c r="E42"/>
  <c r="D42"/>
  <c r="C42"/>
  <c r="B42"/>
  <c r="L41"/>
  <c r="K41"/>
  <c r="J41"/>
  <c r="I41"/>
  <c r="M41" s="1"/>
  <c r="H41"/>
  <c r="G41"/>
  <c r="F41"/>
  <c r="E41"/>
  <c r="D41"/>
  <c r="C41"/>
  <c r="B41"/>
  <c r="L40"/>
  <c r="K40"/>
  <c r="J40"/>
  <c r="I40"/>
  <c r="M40" s="1"/>
  <c r="H40"/>
  <c r="G40"/>
  <c r="F40"/>
  <c r="E40"/>
  <c r="D40"/>
  <c r="C40"/>
  <c r="L69" i="3"/>
  <c r="K69"/>
  <c r="J69"/>
  <c r="I69"/>
  <c r="M69" s="1"/>
  <c r="H69"/>
  <c r="G69"/>
  <c r="F69"/>
  <c r="E69"/>
  <c r="D69"/>
  <c r="C69"/>
  <c r="B69"/>
  <c r="L68"/>
  <c r="K68"/>
  <c r="J68"/>
  <c r="I68"/>
  <c r="M68" s="1"/>
  <c r="H68"/>
  <c r="G68"/>
  <c r="F68"/>
  <c r="E68"/>
  <c r="D68"/>
  <c r="C68"/>
  <c r="B68"/>
  <c r="L67"/>
  <c r="K67"/>
  <c r="J67"/>
  <c r="I67"/>
  <c r="M67" s="1"/>
  <c r="H67"/>
  <c r="G67"/>
  <c r="F67"/>
  <c r="E67"/>
  <c r="D67"/>
  <c r="C67"/>
  <c r="B67"/>
  <c r="L66"/>
  <c r="K66"/>
  <c r="J66"/>
  <c r="I66"/>
  <c r="M66" s="1"/>
  <c r="H66"/>
  <c r="G66"/>
  <c r="F66"/>
  <c r="E66"/>
  <c r="D66"/>
  <c r="C66"/>
  <c r="B66"/>
  <c r="L65"/>
  <c r="K65"/>
  <c r="J65"/>
  <c r="I65"/>
  <c r="M65" s="1"/>
  <c r="H65"/>
  <c r="G65"/>
  <c r="F65"/>
  <c r="E65"/>
  <c r="D65"/>
  <c r="C65"/>
  <c r="B65"/>
  <c r="L64"/>
  <c r="K64"/>
  <c r="J64"/>
  <c r="I64"/>
  <c r="M64" s="1"/>
  <c r="H64"/>
  <c r="G64"/>
  <c r="F64"/>
  <c r="E64"/>
  <c r="D64"/>
  <c r="C64"/>
  <c r="B64"/>
  <c r="L63"/>
  <c r="K63"/>
  <c r="J63"/>
  <c r="I63"/>
  <c r="M63" s="1"/>
  <c r="H63"/>
  <c r="G63"/>
  <c r="F63"/>
  <c r="E63"/>
  <c r="D63"/>
  <c r="C63"/>
  <c r="B63"/>
  <c r="L62"/>
  <c r="K62"/>
  <c r="J62"/>
  <c r="I62"/>
  <c r="M62" s="1"/>
  <c r="H62"/>
  <c r="G62"/>
  <c r="F62"/>
  <c r="E62"/>
  <c r="D62"/>
  <c r="C62"/>
  <c r="B62"/>
  <c r="L61"/>
  <c r="K61"/>
  <c r="J61"/>
  <c r="I61"/>
  <c r="M61" s="1"/>
  <c r="H61"/>
  <c r="G61"/>
  <c r="F61"/>
  <c r="E61"/>
  <c r="D61"/>
  <c r="C61"/>
  <c r="B61"/>
  <c r="L60"/>
  <c r="K60"/>
  <c r="J60"/>
  <c r="I60"/>
  <c r="M60" s="1"/>
  <c r="H60"/>
  <c r="G60"/>
  <c r="F60"/>
  <c r="E60"/>
  <c r="D60"/>
  <c r="C60"/>
  <c r="B60"/>
  <c r="L59"/>
  <c r="K59"/>
  <c r="J59"/>
  <c r="I59"/>
  <c r="M59" s="1"/>
  <c r="H59"/>
  <c r="G59"/>
  <c r="F59"/>
  <c r="E59"/>
  <c r="D59"/>
  <c r="C59"/>
  <c r="B59"/>
  <c r="L58"/>
  <c r="K58"/>
  <c r="J58"/>
  <c r="I58"/>
  <c r="M58" s="1"/>
  <c r="H58"/>
  <c r="G58"/>
  <c r="F58"/>
  <c r="E58"/>
  <c r="D58"/>
  <c r="C58"/>
  <c r="B58"/>
  <c r="L57"/>
  <c r="K57"/>
  <c r="J57"/>
  <c r="I57"/>
  <c r="M57" s="1"/>
  <c r="H57"/>
  <c r="G57"/>
  <c r="F57"/>
  <c r="E57"/>
  <c r="D57"/>
  <c r="C57"/>
  <c r="B57"/>
  <c r="L56"/>
  <c r="K56"/>
  <c r="J56"/>
  <c r="I56"/>
  <c r="M56" s="1"/>
  <c r="H56"/>
  <c r="G56"/>
  <c r="F56"/>
  <c r="E56"/>
  <c r="D56"/>
  <c r="C56"/>
  <c r="B56"/>
  <c r="L55"/>
  <c r="K55"/>
  <c r="J55"/>
  <c r="I55"/>
  <c r="M55" s="1"/>
  <c r="H55"/>
  <c r="G55"/>
  <c r="F55"/>
  <c r="E55"/>
  <c r="D55"/>
  <c r="C55"/>
  <c r="B55"/>
  <c r="L54"/>
  <c r="K54"/>
  <c r="J54"/>
  <c r="I54"/>
  <c r="M54" s="1"/>
  <c r="H54"/>
  <c r="G54"/>
  <c r="F54"/>
  <c r="E54"/>
  <c r="D54"/>
  <c r="C54"/>
  <c r="B54"/>
  <c r="L53"/>
  <c r="K53"/>
  <c r="J53"/>
  <c r="I53"/>
  <c r="M53" s="1"/>
  <c r="H53"/>
  <c r="G53"/>
  <c r="F53"/>
  <c r="E53"/>
  <c r="D53"/>
  <c r="C53"/>
  <c r="B53"/>
  <c r="L52"/>
  <c r="K52"/>
  <c r="J52"/>
  <c r="I52"/>
  <c r="M52" s="1"/>
  <c r="H52"/>
  <c r="G52"/>
  <c r="F52"/>
  <c r="E52"/>
  <c r="D52"/>
  <c r="C52"/>
  <c r="B52"/>
  <c r="L51"/>
  <c r="K51"/>
  <c r="J51"/>
  <c r="I51"/>
  <c r="M51" s="1"/>
  <c r="H51"/>
  <c r="G51"/>
  <c r="F51"/>
  <c r="E51"/>
  <c r="D51"/>
  <c r="C51"/>
  <c r="B51"/>
  <c r="L50"/>
  <c r="K50"/>
  <c r="J50"/>
  <c r="I50"/>
  <c r="M50" s="1"/>
  <c r="H50"/>
  <c r="G50"/>
  <c r="F50"/>
  <c r="E50"/>
  <c r="D50"/>
  <c r="C50"/>
  <c r="B50"/>
  <c r="L49"/>
  <c r="K49"/>
  <c r="J49"/>
  <c r="I49"/>
  <c r="M49" s="1"/>
  <c r="H49"/>
  <c r="G49"/>
  <c r="F49"/>
  <c r="E49"/>
  <c r="D49"/>
  <c r="C49"/>
  <c r="B49"/>
  <c r="L48"/>
  <c r="K48"/>
  <c r="J48"/>
  <c r="I48"/>
  <c r="M48" s="1"/>
  <c r="H48"/>
  <c r="G48"/>
  <c r="F48"/>
  <c r="E48"/>
  <c r="D48"/>
  <c r="C48"/>
  <c r="B48"/>
  <c r="L47"/>
  <c r="K47"/>
  <c r="J47"/>
  <c r="I47"/>
  <c r="M47" s="1"/>
  <c r="H47"/>
  <c r="G47"/>
  <c r="F47"/>
  <c r="E47"/>
  <c r="D47"/>
  <c r="C47"/>
  <c r="B47"/>
  <c r="L46"/>
  <c r="K46"/>
  <c r="J46"/>
  <c r="I46"/>
  <c r="M46" s="1"/>
  <c r="H46"/>
  <c r="G46"/>
  <c r="F46"/>
  <c r="E46"/>
  <c r="D46"/>
  <c r="C46"/>
  <c r="B46"/>
  <c r="L45"/>
  <c r="K45"/>
  <c r="J45"/>
  <c r="I45"/>
  <c r="M45" s="1"/>
  <c r="H45"/>
  <c r="G45"/>
  <c r="F45"/>
  <c r="E45"/>
  <c r="D45"/>
  <c r="C45"/>
  <c r="B45"/>
  <c r="L44"/>
  <c r="K44"/>
  <c r="J44"/>
  <c r="I44"/>
  <c r="M44" s="1"/>
  <c r="H44"/>
  <c r="G44"/>
  <c r="F44"/>
  <c r="E44"/>
  <c r="D44"/>
  <c r="C44"/>
  <c r="B44"/>
  <c r="L43"/>
  <c r="K43"/>
  <c r="J43"/>
  <c r="I43"/>
  <c r="M43" s="1"/>
  <c r="H43"/>
  <c r="G43"/>
  <c r="F43"/>
  <c r="E43"/>
  <c r="D43"/>
  <c r="C43"/>
  <c r="B43"/>
  <c r="L42"/>
  <c r="K42"/>
  <c r="J42"/>
  <c r="I42"/>
  <c r="M42" s="1"/>
  <c r="H42"/>
  <c r="G42"/>
  <c r="F42"/>
  <c r="E42"/>
  <c r="D42"/>
  <c r="C42"/>
  <c r="B42"/>
  <c r="L41"/>
  <c r="K41"/>
  <c r="J41"/>
  <c r="I41"/>
  <c r="M41" s="1"/>
  <c r="H41"/>
  <c r="G41"/>
  <c r="F41"/>
  <c r="E41"/>
  <c r="D41"/>
  <c r="C41"/>
  <c r="B41"/>
  <c r="L40"/>
  <c r="K40"/>
  <c r="J40"/>
  <c r="I40"/>
  <c r="M40" s="1"/>
  <c r="H40"/>
  <c r="G40"/>
  <c r="F40"/>
  <c r="E40"/>
  <c r="D40"/>
  <c r="C40"/>
  <c r="L69" i="2"/>
  <c r="K69"/>
  <c r="J69"/>
  <c r="I69"/>
  <c r="M69" s="1"/>
  <c r="H69"/>
  <c r="G69"/>
  <c r="F69"/>
  <c r="E69"/>
  <c r="D69"/>
  <c r="C69"/>
  <c r="B69"/>
  <c r="L68"/>
  <c r="K68"/>
  <c r="J68"/>
  <c r="I68"/>
  <c r="M68" s="1"/>
  <c r="H68"/>
  <c r="G68"/>
  <c r="F68"/>
  <c r="E68"/>
  <c r="D68"/>
  <c r="C68"/>
  <c r="B68"/>
  <c r="L67"/>
  <c r="K67"/>
  <c r="J67"/>
  <c r="I67"/>
  <c r="M67" s="1"/>
  <c r="H67"/>
  <c r="G67"/>
  <c r="F67"/>
  <c r="E67"/>
  <c r="D67"/>
  <c r="C67"/>
  <c r="B67"/>
  <c r="L66"/>
  <c r="K66"/>
  <c r="J66"/>
  <c r="I66"/>
  <c r="M66" s="1"/>
  <c r="H66"/>
  <c r="G66"/>
  <c r="F66"/>
  <c r="E66"/>
  <c r="D66"/>
  <c r="C66"/>
  <c r="B66"/>
  <c r="L65"/>
  <c r="K65"/>
  <c r="J65"/>
  <c r="I65"/>
  <c r="M65" s="1"/>
  <c r="H65"/>
  <c r="G65"/>
  <c r="F65"/>
  <c r="E65"/>
  <c r="D65"/>
  <c r="C65"/>
  <c r="B65"/>
  <c r="L64"/>
  <c r="K64"/>
  <c r="J64"/>
  <c r="I64"/>
  <c r="M64" s="1"/>
  <c r="H64"/>
  <c r="G64"/>
  <c r="F64"/>
  <c r="E64"/>
  <c r="D64"/>
  <c r="C64"/>
  <c r="B64"/>
  <c r="L63"/>
  <c r="K63"/>
  <c r="J63"/>
  <c r="I63"/>
  <c r="M63" s="1"/>
  <c r="H63"/>
  <c r="G63"/>
  <c r="F63"/>
  <c r="E63"/>
  <c r="D63"/>
  <c r="C63"/>
  <c r="B63"/>
  <c r="L62"/>
  <c r="K62"/>
  <c r="J62"/>
  <c r="I62"/>
  <c r="M62" s="1"/>
  <c r="H62"/>
  <c r="G62"/>
  <c r="F62"/>
  <c r="E62"/>
  <c r="D62"/>
  <c r="C62"/>
  <c r="B62"/>
  <c r="L61"/>
  <c r="K61"/>
  <c r="J61"/>
  <c r="I61"/>
  <c r="M61" s="1"/>
  <c r="H61"/>
  <c r="G61"/>
  <c r="F61"/>
  <c r="E61"/>
  <c r="D61"/>
  <c r="C61"/>
  <c r="B61"/>
  <c r="L60"/>
  <c r="K60"/>
  <c r="J60"/>
  <c r="I60"/>
  <c r="M60" s="1"/>
  <c r="H60"/>
  <c r="G60"/>
  <c r="F60"/>
  <c r="E60"/>
  <c r="D60"/>
  <c r="C60"/>
  <c r="B60"/>
  <c r="L59"/>
  <c r="K59"/>
  <c r="J59"/>
  <c r="I59"/>
  <c r="M59" s="1"/>
  <c r="H59"/>
  <c r="G59"/>
  <c r="F59"/>
  <c r="E59"/>
  <c r="D59"/>
  <c r="C59"/>
  <c r="B59"/>
  <c r="L58"/>
  <c r="K58"/>
  <c r="J58"/>
  <c r="I58"/>
  <c r="M58" s="1"/>
  <c r="H58"/>
  <c r="G58"/>
  <c r="F58"/>
  <c r="E58"/>
  <c r="D58"/>
  <c r="C58"/>
  <c r="B58"/>
  <c r="L57"/>
  <c r="K57"/>
  <c r="J57"/>
  <c r="I57"/>
  <c r="M57" s="1"/>
  <c r="H57"/>
  <c r="G57"/>
  <c r="F57"/>
  <c r="E57"/>
  <c r="D57"/>
  <c r="C57"/>
  <c r="B57"/>
  <c r="L56"/>
  <c r="K56"/>
  <c r="J56"/>
  <c r="I56"/>
  <c r="M56" s="1"/>
  <c r="H56"/>
  <c r="G56"/>
  <c r="F56"/>
  <c r="E56"/>
  <c r="D56"/>
  <c r="C56"/>
  <c r="B56"/>
  <c r="L55"/>
  <c r="K55"/>
  <c r="J55"/>
  <c r="I55"/>
  <c r="M55" s="1"/>
  <c r="H55"/>
  <c r="G55"/>
  <c r="F55"/>
  <c r="E55"/>
  <c r="D55"/>
  <c r="C55"/>
  <c r="B55"/>
  <c r="L54"/>
  <c r="K54"/>
  <c r="J54"/>
  <c r="I54"/>
  <c r="M54" s="1"/>
  <c r="H54"/>
  <c r="G54"/>
  <c r="F54"/>
  <c r="E54"/>
  <c r="D54"/>
  <c r="C54"/>
  <c r="B54"/>
  <c r="L53"/>
  <c r="K53"/>
  <c r="J53"/>
  <c r="I53"/>
  <c r="M53" s="1"/>
  <c r="H53"/>
  <c r="G53"/>
  <c r="F53"/>
  <c r="E53"/>
  <c r="D53"/>
  <c r="C53"/>
  <c r="B53"/>
  <c r="L52"/>
  <c r="K52"/>
  <c r="J52"/>
  <c r="I52"/>
  <c r="M52" s="1"/>
  <c r="H52"/>
  <c r="G52"/>
  <c r="F52"/>
  <c r="E52"/>
  <c r="D52"/>
  <c r="C52"/>
  <c r="B52"/>
  <c r="L51"/>
  <c r="K51"/>
  <c r="J51"/>
  <c r="I51"/>
  <c r="M51" s="1"/>
  <c r="H51"/>
  <c r="G51"/>
  <c r="F51"/>
  <c r="E51"/>
  <c r="D51"/>
  <c r="C51"/>
  <c r="B51"/>
  <c r="L50"/>
  <c r="K50"/>
  <c r="J50"/>
  <c r="I50"/>
  <c r="M50" s="1"/>
  <c r="H50"/>
  <c r="G50"/>
  <c r="F50"/>
  <c r="E50"/>
  <c r="D50"/>
  <c r="C50"/>
  <c r="B50"/>
  <c r="L49"/>
  <c r="K49"/>
  <c r="J49"/>
  <c r="I49"/>
  <c r="M49" s="1"/>
  <c r="H49"/>
  <c r="G49"/>
  <c r="F49"/>
  <c r="E49"/>
  <c r="D49"/>
  <c r="C49"/>
  <c r="B49"/>
  <c r="L48"/>
  <c r="K48"/>
  <c r="J48"/>
  <c r="I48"/>
  <c r="M48" s="1"/>
  <c r="H48"/>
  <c r="G48"/>
  <c r="F48"/>
  <c r="E48"/>
  <c r="D48"/>
  <c r="C48"/>
  <c r="B48"/>
  <c r="L47"/>
  <c r="K47"/>
  <c r="J47"/>
  <c r="I47"/>
  <c r="M47" s="1"/>
  <c r="H47"/>
  <c r="G47"/>
  <c r="F47"/>
  <c r="E47"/>
  <c r="D47"/>
  <c r="C47"/>
  <c r="B47"/>
  <c r="L46"/>
  <c r="K46"/>
  <c r="J46"/>
  <c r="I46"/>
  <c r="M46" s="1"/>
  <c r="H46"/>
  <c r="G46"/>
  <c r="F46"/>
  <c r="E46"/>
  <c r="D46"/>
  <c r="C46"/>
  <c r="B46"/>
  <c r="L45"/>
  <c r="K45"/>
  <c r="J45"/>
  <c r="I45"/>
  <c r="M45" s="1"/>
  <c r="H45"/>
  <c r="G45"/>
  <c r="F45"/>
  <c r="E45"/>
  <c r="D45"/>
  <c r="C45"/>
  <c r="B45"/>
  <c r="L44"/>
  <c r="K44"/>
  <c r="J44"/>
  <c r="I44"/>
  <c r="M44" s="1"/>
  <c r="H44"/>
  <c r="G44"/>
  <c r="F44"/>
  <c r="E44"/>
  <c r="D44"/>
  <c r="C44"/>
  <c r="B44"/>
  <c r="L43"/>
  <c r="K43"/>
  <c r="J43"/>
  <c r="I43"/>
  <c r="M43" s="1"/>
  <c r="H43"/>
  <c r="G43"/>
  <c r="F43"/>
  <c r="E43"/>
  <c r="D43"/>
  <c r="C43"/>
  <c r="B43"/>
  <c r="L42"/>
  <c r="K42"/>
  <c r="J42"/>
  <c r="I42"/>
  <c r="M42" s="1"/>
  <c r="H42"/>
  <c r="G42"/>
  <c r="F42"/>
  <c r="E42"/>
  <c r="D42"/>
  <c r="C42"/>
  <c r="B42"/>
  <c r="L41"/>
  <c r="K41"/>
  <c r="J41"/>
  <c r="I41"/>
  <c r="M41" s="1"/>
  <c r="H41"/>
  <c r="G41"/>
  <c r="F41"/>
  <c r="E41"/>
  <c r="D41"/>
  <c r="C41"/>
  <c r="B41"/>
  <c r="L40"/>
  <c r="K40"/>
  <c r="J40"/>
  <c r="I40"/>
  <c r="M40" s="1"/>
  <c r="H40"/>
  <c r="G40"/>
  <c r="F40"/>
  <c r="E40"/>
  <c r="D40"/>
  <c r="C40"/>
  <c r="N42" i="1"/>
  <c r="M42"/>
  <c r="L42"/>
  <c r="K42"/>
  <c r="J42"/>
  <c r="I42"/>
  <c r="B4" i="2"/>
  <c r="B4" i="3"/>
  <c r="B4" i="4"/>
  <c r="B4" i="5"/>
  <c r="B40" l="1"/>
  <c r="B40" i="4"/>
  <c r="B40" i="3"/>
  <c r="B40" i="2"/>
</calcChain>
</file>

<file path=xl/sharedStrings.xml><?xml version="1.0" encoding="utf-8"?>
<sst xmlns="http://schemas.openxmlformats.org/spreadsheetml/2006/main" count="1924" uniqueCount="224">
  <si>
    <t>PUCHAR POLSKI MODELI KOSMICZNYCH
WŁOCŁAWEK 28-29.04.2018</t>
  </si>
  <si>
    <t>S6A</t>
  </si>
  <si>
    <t>Lp.</t>
  </si>
  <si>
    <t>S4A</t>
  </si>
  <si>
    <t>Nazwisko</t>
  </si>
  <si>
    <t>Imię</t>
  </si>
  <si>
    <t>J/S</t>
  </si>
  <si>
    <t>Klub</t>
  </si>
  <si>
    <t>Numer licencji</t>
  </si>
  <si>
    <t>FAI ID</t>
  </si>
  <si>
    <t>Numer startowy</t>
  </si>
  <si>
    <t>S4</t>
  </si>
  <si>
    <t>S6</t>
  </si>
  <si>
    <t>S9</t>
  </si>
  <si>
    <t>S7</t>
  </si>
  <si>
    <t>S8D</t>
  </si>
  <si>
    <t>S8E/p</t>
  </si>
  <si>
    <t>Podpis</t>
  </si>
  <si>
    <t>1 Lot</t>
  </si>
  <si>
    <t>2 Lot</t>
  </si>
  <si>
    <t>3 Lot</t>
  </si>
  <si>
    <t>Dogrywka</t>
  </si>
  <si>
    <t>ARASIMOWICZ</t>
  </si>
  <si>
    <t>Suma</t>
  </si>
  <si>
    <t>Marek</t>
  </si>
  <si>
    <t>S</t>
  </si>
  <si>
    <t>Miejsce</t>
  </si>
  <si>
    <t>Aeroklub Lubelski</t>
  </si>
  <si>
    <t>Pol-5365</t>
  </si>
  <si>
    <t>x</t>
  </si>
  <si>
    <t>BARĆ</t>
  </si>
  <si>
    <t>Dawid</t>
  </si>
  <si>
    <t>J</t>
  </si>
  <si>
    <t>MTSR Sowiniec</t>
  </si>
  <si>
    <t>Pol-7046</t>
  </si>
  <si>
    <t>BOGUSZ</t>
  </si>
  <si>
    <t>Marcin</t>
  </si>
  <si>
    <t>Pol-7868</t>
  </si>
  <si>
    <t>CZERKIES</t>
  </si>
  <si>
    <t>Mateusz</t>
  </si>
  <si>
    <t>MTR Mielec</t>
  </si>
  <si>
    <t>Pol-7644</t>
  </si>
  <si>
    <t>DRASPA</t>
  </si>
  <si>
    <t>Radosław</t>
  </si>
  <si>
    <t>SSMG</t>
  </si>
  <si>
    <t>Pol-7395</t>
  </si>
  <si>
    <t>DUSZA</t>
  </si>
  <si>
    <t>Michał</t>
  </si>
  <si>
    <t>Pol-7734</t>
  </si>
  <si>
    <t>FLOREK</t>
  </si>
  <si>
    <t>Sebastian</t>
  </si>
  <si>
    <t>Pol-7597</t>
  </si>
  <si>
    <t>GORYCZKA</t>
  </si>
  <si>
    <t>Grzegorz</t>
  </si>
  <si>
    <t>Pol-4085</t>
  </si>
  <si>
    <t>Kornelia</t>
  </si>
  <si>
    <t>Pol-7751</t>
  </si>
  <si>
    <t>HALABURDA</t>
  </si>
  <si>
    <t>Eryk</t>
  </si>
  <si>
    <t>Pol-7349</t>
  </si>
  <si>
    <t>HAMERNIK</t>
  </si>
  <si>
    <t>Cyprian</t>
  </si>
  <si>
    <t>UKM ORION w Muszynie</t>
  </si>
  <si>
    <t>Pol-7469</t>
  </si>
  <si>
    <t>KAPŁON</t>
  </si>
  <si>
    <t>Filip</t>
  </si>
  <si>
    <t>Pol-7660</t>
  </si>
  <si>
    <t>KOPCIUCH</t>
  </si>
  <si>
    <t>Natalia</t>
  </si>
  <si>
    <t>Aeroklub Śląski LKS Kłos Olkusz</t>
  </si>
  <si>
    <t>Pol-7045</t>
  </si>
  <si>
    <t>KOS</t>
  </si>
  <si>
    <t>Patrick</t>
  </si>
  <si>
    <t>Pol-7659</t>
  </si>
  <si>
    <t>KOSZAŁKA</t>
  </si>
  <si>
    <t>Adam</t>
  </si>
  <si>
    <t>Pol-7485</t>
  </si>
  <si>
    <t>KOSZELSKI</t>
  </si>
  <si>
    <t>Wojciech</t>
  </si>
  <si>
    <t>Pol-7311</t>
  </si>
  <si>
    <t>KREMPA</t>
  </si>
  <si>
    <t>Kacper</t>
  </si>
  <si>
    <t>Pol-7648</t>
  </si>
  <si>
    <t>KRZYWIŃSKI</t>
  </si>
  <si>
    <t>Aeroklub Ziemi Mazowieckiej</t>
  </si>
  <si>
    <t>Pol-1974</t>
  </si>
  <si>
    <t>DQ</t>
  </si>
  <si>
    <t>KUKIEŁKA</t>
  </si>
  <si>
    <t>Jakub</t>
  </si>
  <si>
    <t>Pol-7736</t>
  </si>
  <si>
    <t>ŁASOCHA</t>
  </si>
  <si>
    <t>Sławomir</t>
  </si>
  <si>
    <t>Pol-3896</t>
  </si>
  <si>
    <t>X</t>
  </si>
  <si>
    <t>-</t>
  </si>
  <si>
    <t>MACIEJEWSKI</t>
  </si>
  <si>
    <t>Maciej</t>
  </si>
  <si>
    <t>Pol-7869</t>
  </si>
  <si>
    <t>MAJ</t>
  </si>
  <si>
    <t>Wiktoria</t>
  </si>
  <si>
    <t>Pol-7062</t>
  </si>
  <si>
    <t>MAŁMYGA</t>
  </si>
  <si>
    <t>Leszek</t>
  </si>
  <si>
    <t>Aeroklub Ziemi Lubuskiej</t>
  </si>
  <si>
    <t>Pol-4578</t>
  </si>
  <si>
    <t>PALUSZEK</t>
  </si>
  <si>
    <t>Pol-5761</t>
  </si>
  <si>
    <t>POLAKOWSKI</t>
  </si>
  <si>
    <t>Pol-7769</t>
  </si>
  <si>
    <t>PRZYBYTEK</t>
  </si>
  <si>
    <t>Krzysztof</t>
  </si>
  <si>
    <t>Pol-3754</t>
  </si>
  <si>
    <t>PTASZEK</t>
  </si>
  <si>
    <t>Pol-7824</t>
  </si>
  <si>
    <t>RODAK</t>
  </si>
  <si>
    <t>Aleksander</t>
  </si>
  <si>
    <t>Aeroklub Krakowski</t>
  </si>
  <si>
    <t>Pol-7486</t>
  </si>
  <si>
    <t>RUSINOWSKI</t>
  </si>
  <si>
    <t>Andrzej</t>
  </si>
  <si>
    <t>Pol-7401</t>
  </si>
  <si>
    <t>STAROBRAT</t>
  </si>
  <si>
    <t>Władysław</t>
  </si>
  <si>
    <t>Aeroklub Zamojski</t>
  </si>
  <si>
    <t>Pol-623</t>
  </si>
  <si>
    <t>CE</t>
  </si>
  <si>
    <t>SZULC</t>
  </si>
  <si>
    <t>MTS Kwidzyn</t>
  </si>
  <si>
    <t>Pol-3765</t>
  </si>
  <si>
    <t>SZWED</t>
  </si>
  <si>
    <t>Artur</t>
  </si>
  <si>
    <t>Pol-6232</t>
  </si>
  <si>
    <t>TOKARCZYK</t>
  </si>
  <si>
    <t>Bartłomiej</t>
  </si>
  <si>
    <t>Pol-3656</t>
  </si>
  <si>
    <t>WIŚNIEWSKI</t>
  </si>
  <si>
    <t>Pol-6840</t>
  </si>
  <si>
    <t>WOJDYŁO</t>
  </si>
  <si>
    <t>Pol-7819</t>
  </si>
  <si>
    <t>WÓJCIK</t>
  </si>
  <si>
    <t>Karol</t>
  </si>
  <si>
    <t>Pol-7737</t>
  </si>
  <si>
    <t>WÓJTOWICZ</t>
  </si>
  <si>
    <t>Pol-7873</t>
  </si>
  <si>
    <t>ŻURAWSKI</t>
  </si>
  <si>
    <t>Przemysław</t>
  </si>
  <si>
    <t>Pol-7519</t>
  </si>
  <si>
    <t>S9A</t>
  </si>
  <si>
    <t/>
  </si>
  <si>
    <t>I</t>
  </si>
  <si>
    <t>II</t>
  </si>
  <si>
    <t>III</t>
  </si>
  <si>
    <t>Model</t>
  </si>
  <si>
    <t>Ocena wykonania</t>
  </si>
  <si>
    <t>Ariane 40v35</t>
  </si>
  <si>
    <t>Saturn V</t>
  </si>
  <si>
    <t>VE-210-D-Rubis</t>
  </si>
  <si>
    <t>Meteor 2H-05</t>
  </si>
  <si>
    <t>Meteor 2H-04</t>
  </si>
  <si>
    <t>Meteor 1E</t>
  </si>
  <si>
    <t>Bumper Vac</t>
  </si>
  <si>
    <t>ABY ŚLEDZIĆ WYNIKI NA BIEŻĄCO 
ZOSTAW SWÓJ ADRES E-MAIL.</t>
  </si>
  <si>
    <t>Imię i Nazwisko</t>
  </si>
  <si>
    <t>Adres</t>
  </si>
  <si>
    <t>Waldemar Maj</t>
  </si>
  <si>
    <t>waldemarmaj@o2.pl</t>
  </si>
  <si>
    <t>Przybytek Krzysztof</t>
  </si>
  <si>
    <t>k@przybytqs.com</t>
  </si>
  <si>
    <t>Kasprzycki Tadeusz</t>
  </si>
  <si>
    <t>t.kasprzycki1947@gmail.com</t>
  </si>
  <si>
    <t>Wojciech Krzywiński</t>
  </si>
  <si>
    <t>wojka45@o2.pl</t>
  </si>
  <si>
    <t>Paweł Janisiewicz</t>
  </si>
  <si>
    <t>peempj@peem.pl</t>
  </si>
  <si>
    <t>Leszek Małmyga</t>
  </si>
  <si>
    <t>mleszekm@wp.pl</t>
  </si>
  <si>
    <t>Arasimowicz Marek</t>
  </si>
  <si>
    <t>arasimforum@interia.pl</t>
  </si>
  <si>
    <t>Aleksander Rodak</t>
  </si>
  <si>
    <t>alek.rodak@gmail.com</t>
  </si>
  <si>
    <t>Barć Dawid</t>
  </si>
  <si>
    <t>dawidb52@gmail.com</t>
  </si>
  <si>
    <t>Marcin Bogusz</t>
  </si>
  <si>
    <t>bw.marcin7@gmail.com</t>
  </si>
  <si>
    <t>Maciej Maciejewski</t>
  </si>
  <si>
    <t>maciekmaciejewski24@gmail.com</t>
  </si>
  <si>
    <t>Filip Wójtowicz</t>
  </si>
  <si>
    <t>f.wojtowicz@sp31krakow.pl</t>
  </si>
  <si>
    <t>Sebastian Florek</t>
  </si>
  <si>
    <t>sebaflorek03@gmail.com</t>
  </si>
  <si>
    <t>Adam Koszałka</t>
  </si>
  <si>
    <t>hamper@kr.home.pl</t>
  </si>
  <si>
    <t>Eryk Halaburda</t>
  </si>
  <si>
    <t>eryk.halaburda@op.pl</t>
  </si>
  <si>
    <t>Mateusz Czerkies</t>
  </si>
  <si>
    <t>m.czerkies003@gmail.com</t>
  </si>
  <si>
    <t>Andrzej Rusinowski</t>
  </si>
  <si>
    <t>andrzejrusinowski@gmail.com</t>
  </si>
  <si>
    <t>Michał Dusza</t>
  </si>
  <si>
    <t>michal.dusza@onet.com.pl</t>
  </si>
  <si>
    <t>Jakub Kukiełka</t>
  </si>
  <si>
    <t>Jakub7764@gmail.com</t>
  </si>
  <si>
    <t>Karol Wójcik</t>
  </si>
  <si>
    <t>karol.wojcik222@o2.pl</t>
  </si>
  <si>
    <t>Wojciech Koszelski</t>
  </si>
  <si>
    <t>koszelskiw@gmail.com</t>
  </si>
  <si>
    <t>Kacper Krempa</t>
  </si>
  <si>
    <t>kkkracper@interia.pl</t>
  </si>
  <si>
    <t>Hubert Dymek</t>
  </si>
  <si>
    <t>hdymek@icloud.com</t>
  </si>
  <si>
    <t>Grzegorz Goryczka</t>
  </si>
  <si>
    <t>ggoryczka@gmail.com</t>
  </si>
  <si>
    <t>Bartłomiej Tokarczyk</t>
  </si>
  <si>
    <t>bartekt18@wp.pl</t>
  </si>
  <si>
    <t>Maciej Paluszek</t>
  </si>
  <si>
    <t>maciekpaluszek@gmail.com</t>
  </si>
  <si>
    <t>Maciej Wiśniewski</t>
  </si>
  <si>
    <t>maciej.wisniewski097@gmail.com</t>
  </si>
  <si>
    <t>Filip Polakowski</t>
  </si>
  <si>
    <t>fpolakowski@gmail.com</t>
  </si>
  <si>
    <t>Marek Bujak</t>
  </si>
  <si>
    <t>marekryszardbujak@gmail.com</t>
  </si>
  <si>
    <t>Sebastian Szulc</t>
  </si>
  <si>
    <t>sebastian.r.szulc@wp.pl</t>
  </si>
</sst>
</file>

<file path=xl/styles.xml><?xml version="1.0" encoding="utf-8"?>
<styleSheet xmlns="http://schemas.openxmlformats.org/spreadsheetml/2006/main">
  <numFmts count="1">
    <numFmt numFmtId="164" formatCode="m\-d"/>
  </numFmts>
  <fonts count="7">
    <font>
      <sz val="10"/>
      <color rgb="FF000000"/>
      <name val="Arial"/>
    </font>
    <font>
      <b/>
      <sz val="24"/>
      <name val="Cambria"/>
    </font>
    <font>
      <sz val="10"/>
      <name val="Arial"/>
    </font>
    <font>
      <sz val="10"/>
      <name val="Cambria"/>
    </font>
    <font>
      <b/>
      <sz val="36"/>
      <name val="Arial"/>
    </font>
    <font>
      <sz val="10"/>
      <name val="Calibri"/>
    </font>
    <font>
      <sz val="24"/>
      <name val="Arial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2" fillId="0" borderId="3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3" xfId="0" applyFont="1" applyBorder="1"/>
    <xf numFmtId="0" fontId="3" fillId="0" borderId="17" xfId="0" applyFont="1" applyBorder="1" applyAlignment="1">
      <alignment horizontal="center" vertical="center"/>
    </xf>
    <xf numFmtId="0" fontId="2" fillId="0" borderId="12" xfId="0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4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0" fontId="2" fillId="0" borderId="19" xfId="0" applyFont="1" applyBorder="1" applyAlignment="1"/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3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2" fillId="0" borderId="37" xfId="0" applyFont="1" applyBorder="1"/>
    <xf numFmtId="0" fontId="2" fillId="0" borderId="37" xfId="0" applyFont="1" applyBorder="1"/>
    <xf numFmtId="0" fontId="2" fillId="0" borderId="22" xfId="0" applyFont="1" applyBorder="1" applyAlignment="1">
      <alignment horizontal="center"/>
    </xf>
    <xf numFmtId="0" fontId="2" fillId="0" borderId="38" xfId="0" applyFont="1" applyBorder="1" applyAlignment="1"/>
    <xf numFmtId="0" fontId="2" fillId="0" borderId="29" xfId="0" applyFont="1" applyBorder="1" applyAlignment="1">
      <alignment horizontal="center"/>
    </xf>
    <xf numFmtId="0" fontId="2" fillId="0" borderId="39" xfId="0" applyFont="1" applyBorder="1"/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0" xfId="0" applyFont="1" applyAlignment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/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2" fillId="0" borderId="32" xfId="0" applyFont="1" applyBorder="1" applyAlignment="1"/>
    <xf numFmtId="0" fontId="2" fillId="0" borderId="33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/>
    <xf numFmtId="0" fontId="2" fillId="0" borderId="69" xfId="0" applyFont="1" applyBorder="1"/>
    <xf numFmtId="0" fontId="3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59" xfId="0" applyFont="1" applyBorder="1"/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3" fillId="0" borderId="9" xfId="0" applyFont="1" applyBorder="1" applyAlignment="1">
      <alignment horizontal="center" vertical="center"/>
    </xf>
    <xf numFmtId="0" fontId="2" fillId="0" borderId="58" xfId="0" applyFont="1" applyBorder="1"/>
    <xf numFmtId="0" fontId="3" fillId="0" borderId="48" xfId="0" applyFont="1" applyBorder="1" applyAlignment="1">
      <alignment horizontal="center" vertical="center"/>
    </xf>
    <xf numFmtId="0" fontId="2" fillId="0" borderId="63" xfId="0" applyFont="1" applyBorder="1"/>
    <xf numFmtId="0" fontId="3" fillId="0" borderId="49" xfId="0" applyFont="1" applyBorder="1" applyAlignment="1">
      <alignment horizontal="center" vertical="center"/>
    </xf>
    <xf numFmtId="0" fontId="2" fillId="0" borderId="64" xfId="0" applyFont="1" applyBorder="1"/>
    <xf numFmtId="0" fontId="3" fillId="0" borderId="52" xfId="0" applyFont="1" applyBorder="1" applyAlignment="1">
      <alignment horizontal="center" vertical="center"/>
    </xf>
    <xf numFmtId="0" fontId="2" fillId="0" borderId="52" xfId="0" applyFont="1" applyBorder="1"/>
    <xf numFmtId="0" fontId="6" fillId="0" borderId="1" xfId="0" applyFont="1" applyBorder="1" applyAlignment="1">
      <alignment horizontal="center"/>
    </xf>
  </cellXfs>
  <cellStyles count="1">
    <cellStyle name="Normalny" xfId="0" builtinId="0"/>
  </cellStyles>
  <dxfs count="1">
    <dxf>
      <font>
        <color rgb="FF000000"/>
      </font>
      <fill>
        <patternFill patternType="solid">
          <fgColor rgb="FFFF9900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1"/>
  <sheetViews>
    <sheetView tabSelected="1" workbookViewId="0">
      <selection sqref="A1:O1"/>
    </sheetView>
  </sheetViews>
  <sheetFormatPr defaultColWidth="14.42578125" defaultRowHeight="15.75" customHeight="1"/>
  <cols>
    <col min="1" max="1" width="3.7109375" customWidth="1"/>
    <col min="2" max="2" width="15.28515625" customWidth="1"/>
    <col min="3" max="3" width="12.5703125" customWidth="1"/>
    <col min="4" max="4" width="4.42578125" customWidth="1"/>
    <col min="5" max="5" width="26.5703125" customWidth="1"/>
    <col min="6" max="6" width="15.7109375" customWidth="1"/>
    <col min="9" max="14" width="5.85546875" customWidth="1"/>
  </cols>
  <sheetData>
    <row r="1" spans="1:27" ht="26.25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6.25" customHeight="1">
      <c r="A2" s="4" t="s">
        <v>2</v>
      </c>
      <c r="B2" s="5" t="s">
        <v>4</v>
      </c>
      <c r="C2" s="5" t="s">
        <v>5</v>
      </c>
      <c r="D2" s="6" t="s">
        <v>6</v>
      </c>
      <c r="E2" s="5" t="s">
        <v>7</v>
      </c>
      <c r="F2" s="6" t="s">
        <v>8</v>
      </c>
      <c r="G2" s="6" t="s">
        <v>9</v>
      </c>
      <c r="H2" s="7" t="s">
        <v>10</v>
      </c>
      <c r="I2" s="9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8" t="s">
        <v>16</v>
      </c>
      <c r="O2" s="11" t="s">
        <v>17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6.25" customHeight="1">
      <c r="A3" s="13">
        <v>1</v>
      </c>
      <c r="B3" s="15" t="s">
        <v>22</v>
      </c>
      <c r="C3" s="15" t="s">
        <v>24</v>
      </c>
      <c r="D3" s="17" t="s">
        <v>25</v>
      </c>
      <c r="E3" s="15" t="s">
        <v>27</v>
      </c>
      <c r="F3" s="17" t="s">
        <v>28</v>
      </c>
      <c r="G3" s="17">
        <v>66922</v>
      </c>
      <c r="H3" s="19">
        <v>23</v>
      </c>
      <c r="I3" s="21" t="s">
        <v>29</v>
      </c>
      <c r="J3" s="17" t="s">
        <v>29</v>
      </c>
      <c r="K3" s="17" t="s">
        <v>29</v>
      </c>
      <c r="L3" s="23"/>
      <c r="M3" s="23"/>
      <c r="N3" s="19" t="s">
        <v>29</v>
      </c>
      <c r="O3" s="2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>
      <c r="A4" s="25">
        <v>2</v>
      </c>
      <c r="B4" s="26" t="s">
        <v>30</v>
      </c>
      <c r="C4" s="26" t="s">
        <v>31</v>
      </c>
      <c r="D4" s="27" t="s">
        <v>32</v>
      </c>
      <c r="E4" s="26" t="s">
        <v>33</v>
      </c>
      <c r="F4" s="27" t="s">
        <v>34</v>
      </c>
      <c r="G4" s="27">
        <v>54105</v>
      </c>
      <c r="H4" s="28">
        <v>12</v>
      </c>
      <c r="I4" s="29"/>
      <c r="J4" s="31"/>
      <c r="K4" s="31"/>
      <c r="L4" s="31"/>
      <c r="M4" s="27" t="s">
        <v>29</v>
      </c>
      <c r="N4" s="28" t="s">
        <v>29</v>
      </c>
      <c r="O4" s="3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6.25" customHeight="1">
      <c r="A5" s="25">
        <v>3</v>
      </c>
      <c r="B5" s="26" t="s">
        <v>35</v>
      </c>
      <c r="C5" s="26" t="s">
        <v>36</v>
      </c>
      <c r="D5" s="27" t="s">
        <v>32</v>
      </c>
      <c r="E5" s="26" t="s">
        <v>33</v>
      </c>
      <c r="F5" s="27" t="s">
        <v>37</v>
      </c>
      <c r="G5" s="27">
        <v>122891</v>
      </c>
      <c r="H5" s="28">
        <v>6</v>
      </c>
      <c r="I5" s="29"/>
      <c r="J5" s="27" t="s">
        <v>29</v>
      </c>
      <c r="K5" s="31"/>
      <c r="L5" s="31"/>
      <c r="M5" s="27" t="s">
        <v>29</v>
      </c>
      <c r="N5" s="34"/>
      <c r="O5" s="3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6.25" customHeight="1">
      <c r="A6" s="25">
        <v>4</v>
      </c>
      <c r="B6" s="26" t="s">
        <v>38</v>
      </c>
      <c r="C6" s="26" t="s">
        <v>39</v>
      </c>
      <c r="D6" s="27" t="s">
        <v>32</v>
      </c>
      <c r="E6" s="26" t="s">
        <v>40</v>
      </c>
      <c r="F6" s="27" t="s">
        <v>41</v>
      </c>
      <c r="G6" s="27">
        <v>209266</v>
      </c>
      <c r="H6" s="28">
        <v>44</v>
      </c>
      <c r="I6" s="36" t="s">
        <v>29</v>
      </c>
      <c r="J6" s="27" t="s">
        <v>29</v>
      </c>
      <c r="K6" s="27" t="s">
        <v>29</v>
      </c>
      <c r="L6" s="27" t="s">
        <v>29</v>
      </c>
      <c r="M6" s="31"/>
      <c r="N6" s="34"/>
      <c r="O6" s="3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25">
        <v>5</v>
      </c>
      <c r="B7" s="26" t="s">
        <v>42</v>
      </c>
      <c r="C7" s="26" t="s">
        <v>43</v>
      </c>
      <c r="D7" s="27" t="s">
        <v>25</v>
      </c>
      <c r="E7" s="26" t="s">
        <v>44</v>
      </c>
      <c r="F7" s="27" t="s">
        <v>45</v>
      </c>
      <c r="G7" s="27">
        <v>70089</v>
      </c>
      <c r="H7" s="28">
        <v>33</v>
      </c>
      <c r="I7" s="36" t="s">
        <v>29</v>
      </c>
      <c r="J7" s="27" t="s">
        <v>29</v>
      </c>
      <c r="K7" s="27" t="s">
        <v>29</v>
      </c>
      <c r="L7" s="31"/>
      <c r="M7" s="31"/>
      <c r="N7" s="34"/>
      <c r="O7" s="3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6.25" customHeight="1">
      <c r="A8" s="25">
        <v>6</v>
      </c>
      <c r="B8" s="26" t="s">
        <v>46</v>
      </c>
      <c r="C8" s="26" t="s">
        <v>47</v>
      </c>
      <c r="D8" s="27" t="s">
        <v>32</v>
      </c>
      <c r="E8" s="26" t="s">
        <v>40</v>
      </c>
      <c r="F8" s="27" t="s">
        <v>48</v>
      </c>
      <c r="G8" s="27">
        <v>109348</v>
      </c>
      <c r="H8" s="28">
        <v>35</v>
      </c>
      <c r="I8" s="36" t="s">
        <v>29</v>
      </c>
      <c r="J8" s="27" t="s">
        <v>29</v>
      </c>
      <c r="K8" s="27" t="s">
        <v>29</v>
      </c>
      <c r="L8" s="27" t="s">
        <v>29</v>
      </c>
      <c r="M8" s="31"/>
      <c r="N8" s="34"/>
      <c r="O8" s="3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6.25" customHeight="1">
      <c r="A9" s="25">
        <v>7</v>
      </c>
      <c r="B9" s="26" t="s">
        <v>49</v>
      </c>
      <c r="C9" s="26" t="s">
        <v>50</v>
      </c>
      <c r="D9" s="27" t="s">
        <v>32</v>
      </c>
      <c r="E9" s="26" t="s">
        <v>33</v>
      </c>
      <c r="F9" s="27" t="s">
        <v>51</v>
      </c>
      <c r="G9" s="27">
        <v>94369</v>
      </c>
      <c r="H9" s="28">
        <v>46</v>
      </c>
      <c r="I9" s="36" t="s">
        <v>29</v>
      </c>
      <c r="J9" s="27" t="s">
        <v>29</v>
      </c>
      <c r="K9" s="27" t="s">
        <v>29</v>
      </c>
      <c r="L9" s="31"/>
      <c r="M9" s="27" t="s">
        <v>29</v>
      </c>
      <c r="N9" s="28" t="s">
        <v>29</v>
      </c>
      <c r="O9" s="3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6.25" customHeight="1">
      <c r="A10" s="25">
        <v>8</v>
      </c>
      <c r="B10" s="26" t="s">
        <v>52</v>
      </c>
      <c r="C10" s="26" t="s">
        <v>53</v>
      </c>
      <c r="D10" s="27" t="s">
        <v>25</v>
      </c>
      <c r="E10" s="26" t="s">
        <v>40</v>
      </c>
      <c r="F10" s="27" t="s">
        <v>54</v>
      </c>
      <c r="G10" s="27">
        <v>54095</v>
      </c>
      <c r="H10" s="28">
        <v>41</v>
      </c>
      <c r="I10" s="29"/>
      <c r="J10" s="27" t="s">
        <v>29</v>
      </c>
      <c r="K10" s="27" t="s">
        <v>29</v>
      </c>
      <c r="L10" s="27" t="s">
        <v>29</v>
      </c>
      <c r="M10" s="31"/>
      <c r="N10" s="34"/>
      <c r="O10" s="3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6.25" customHeight="1">
      <c r="A11" s="25">
        <v>9</v>
      </c>
      <c r="B11" s="26" t="s">
        <v>52</v>
      </c>
      <c r="C11" s="26" t="s">
        <v>55</v>
      </c>
      <c r="D11" s="27" t="s">
        <v>32</v>
      </c>
      <c r="E11" s="26" t="s">
        <v>40</v>
      </c>
      <c r="F11" s="27" t="s">
        <v>56</v>
      </c>
      <c r="G11" s="27">
        <v>109869</v>
      </c>
      <c r="H11" s="28">
        <v>40</v>
      </c>
      <c r="I11" s="36" t="s">
        <v>29</v>
      </c>
      <c r="J11" s="27" t="s">
        <v>29</v>
      </c>
      <c r="K11" s="27" t="s">
        <v>29</v>
      </c>
      <c r="L11" s="31"/>
      <c r="M11" s="31"/>
      <c r="N11" s="34"/>
      <c r="O11" s="3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6.25" customHeight="1">
      <c r="A12" s="25">
        <v>10</v>
      </c>
      <c r="B12" s="26" t="s">
        <v>57</v>
      </c>
      <c r="C12" s="26" t="s">
        <v>58</v>
      </c>
      <c r="D12" s="27" t="s">
        <v>32</v>
      </c>
      <c r="E12" s="26" t="s">
        <v>40</v>
      </c>
      <c r="F12" s="27" t="s">
        <v>59</v>
      </c>
      <c r="G12" s="27">
        <v>66918</v>
      </c>
      <c r="H12" s="28">
        <v>48</v>
      </c>
      <c r="I12" s="29"/>
      <c r="J12" s="31"/>
      <c r="K12" s="31"/>
      <c r="L12" s="31"/>
      <c r="M12" s="27" t="s">
        <v>29</v>
      </c>
      <c r="N12" s="28" t="s">
        <v>29</v>
      </c>
      <c r="O12" s="3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6.25" customHeight="1">
      <c r="A13" s="25">
        <v>11</v>
      </c>
      <c r="B13" s="26" t="s">
        <v>60</v>
      </c>
      <c r="C13" s="26" t="s">
        <v>61</v>
      </c>
      <c r="D13" s="27" t="s">
        <v>32</v>
      </c>
      <c r="E13" s="26" t="s">
        <v>62</v>
      </c>
      <c r="F13" s="27" t="s">
        <v>63</v>
      </c>
      <c r="G13" s="27">
        <v>82336</v>
      </c>
      <c r="H13" s="28">
        <v>16</v>
      </c>
      <c r="I13" s="36" t="s">
        <v>29</v>
      </c>
      <c r="J13" s="27" t="s">
        <v>29</v>
      </c>
      <c r="K13" s="27" t="s">
        <v>29</v>
      </c>
      <c r="L13" s="31"/>
      <c r="M13" s="31"/>
      <c r="N13" s="34"/>
      <c r="O13" s="3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6.25" customHeight="1">
      <c r="A14" s="25">
        <v>12</v>
      </c>
      <c r="B14" s="26" t="s">
        <v>64</v>
      </c>
      <c r="C14" s="26" t="s">
        <v>65</v>
      </c>
      <c r="D14" s="27" t="s">
        <v>32</v>
      </c>
      <c r="E14" s="26" t="s">
        <v>62</v>
      </c>
      <c r="F14" s="27" t="s">
        <v>66</v>
      </c>
      <c r="G14" s="27">
        <v>108749</v>
      </c>
      <c r="H14" s="28">
        <v>11</v>
      </c>
      <c r="I14" s="36" t="s">
        <v>29</v>
      </c>
      <c r="J14" s="27" t="s">
        <v>29</v>
      </c>
      <c r="K14" s="27" t="s">
        <v>29</v>
      </c>
      <c r="L14" s="27" t="s">
        <v>29</v>
      </c>
      <c r="M14" s="31"/>
      <c r="N14" s="34"/>
      <c r="O14" s="3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6.25" customHeight="1">
      <c r="A15" s="25">
        <v>13</v>
      </c>
      <c r="B15" s="26" t="s">
        <v>67</v>
      </c>
      <c r="C15" s="26" t="s">
        <v>68</v>
      </c>
      <c r="D15" s="27" t="s">
        <v>32</v>
      </c>
      <c r="E15" s="26" t="s">
        <v>69</v>
      </c>
      <c r="F15" s="27" t="s">
        <v>70</v>
      </c>
      <c r="G15" s="27">
        <v>53968</v>
      </c>
      <c r="H15" s="28">
        <v>43</v>
      </c>
      <c r="I15" s="36" t="s">
        <v>29</v>
      </c>
      <c r="J15" s="27" t="s">
        <v>29</v>
      </c>
      <c r="K15" s="27" t="s">
        <v>29</v>
      </c>
      <c r="L15" s="31"/>
      <c r="M15" s="31"/>
      <c r="N15" s="34"/>
      <c r="O15" s="3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6.25" customHeight="1">
      <c r="A16" s="25">
        <v>14</v>
      </c>
      <c r="B16" s="26" t="s">
        <v>71</v>
      </c>
      <c r="C16" s="26" t="s">
        <v>72</v>
      </c>
      <c r="D16" s="27" t="s">
        <v>32</v>
      </c>
      <c r="E16" s="26" t="s">
        <v>40</v>
      </c>
      <c r="F16" s="27" t="s">
        <v>73</v>
      </c>
      <c r="G16" s="27">
        <v>110175</v>
      </c>
      <c r="H16" s="28">
        <v>14</v>
      </c>
      <c r="I16" s="29"/>
      <c r="J16" s="31"/>
      <c r="K16" s="31"/>
      <c r="L16" s="27" t="s">
        <v>29</v>
      </c>
      <c r="M16" s="31"/>
      <c r="N16" s="34"/>
      <c r="O16" s="3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6.25" customHeight="1">
      <c r="A17" s="25">
        <v>15</v>
      </c>
      <c r="B17" s="26" t="s">
        <v>74</v>
      </c>
      <c r="C17" s="26" t="s">
        <v>75</v>
      </c>
      <c r="D17" s="27" t="s">
        <v>32</v>
      </c>
      <c r="E17" s="26" t="s">
        <v>33</v>
      </c>
      <c r="F17" s="27" t="s">
        <v>76</v>
      </c>
      <c r="G17" s="27">
        <v>82354</v>
      </c>
      <c r="H17" s="28">
        <v>45</v>
      </c>
      <c r="I17" s="29"/>
      <c r="J17" s="27" t="s">
        <v>29</v>
      </c>
      <c r="K17" s="31"/>
      <c r="L17" s="31"/>
      <c r="M17" s="27" t="s">
        <v>29</v>
      </c>
      <c r="N17" s="28" t="s">
        <v>29</v>
      </c>
      <c r="O17" s="3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6.25" customHeight="1">
      <c r="A18" s="25">
        <v>16</v>
      </c>
      <c r="B18" s="26" t="s">
        <v>77</v>
      </c>
      <c r="C18" s="26" t="s">
        <v>78</v>
      </c>
      <c r="D18" s="27" t="s">
        <v>32</v>
      </c>
      <c r="E18" s="26" t="s">
        <v>40</v>
      </c>
      <c r="F18" s="27" t="s">
        <v>79</v>
      </c>
      <c r="G18" s="27">
        <v>62610</v>
      </c>
      <c r="H18" s="28">
        <v>37</v>
      </c>
      <c r="I18" s="36" t="s">
        <v>29</v>
      </c>
      <c r="J18" s="27" t="s">
        <v>29</v>
      </c>
      <c r="K18" s="27" t="s">
        <v>29</v>
      </c>
      <c r="L18" s="27" t="s">
        <v>29</v>
      </c>
      <c r="M18" s="27" t="s">
        <v>29</v>
      </c>
      <c r="N18" s="28" t="s">
        <v>29</v>
      </c>
      <c r="O18" s="3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6.25" customHeight="1">
      <c r="A19" s="25">
        <v>17</v>
      </c>
      <c r="B19" s="26" t="s">
        <v>80</v>
      </c>
      <c r="C19" s="26" t="s">
        <v>81</v>
      </c>
      <c r="D19" s="27" t="s">
        <v>32</v>
      </c>
      <c r="E19" s="26" t="s">
        <v>40</v>
      </c>
      <c r="F19" s="27" t="s">
        <v>82</v>
      </c>
      <c r="G19" s="27">
        <v>94376</v>
      </c>
      <c r="H19" s="28">
        <v>7</v>
      </c>
      <c r="I19" s="36" t="s">
        <v>29</v>
      </c>
      <c r="J19" s="27" t="s">
        <v>29</v>
      </c>
      <c r="K19" s="27" t="s">
        <v>29</v>
      </c>
      <c r="L19" s="27" t="s">
        <v>29</v>
      </c>
      <c r="M19" s="31"/>
      <c r="N19" s="34"/>
      <c r="O19" s="3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6.25" customHeight="1">
      <c r="A20" s="25">
        <v>18</v>
      </c>
      <c r="B20" s="26" t="s">
        <v>83</v>
      </c>
      <c r="C20" s="26" t="s">
        <v>78</v>
      </c>
      <c r="D20" s="27" t="s">
        <v>25</v>
      </c>
      <c r="E20" s="26" t="s">
        <v>84</v>
      </c>
      <c r="F20" s="27" t="s">
        <v>85</v>
      </c>
      <c r="G20" s="27">
        <v>54017</v>
      </c>
      <c r="H20" s="28">
        <v>20</v>
      </c>
      <c r="I20" s="29"/>
      <c r="J20" s="31"/>
      <c r="K20" s="31"/>
      <c r="L20" s="27" t="s">
        <v>29</v>
      </c>
      <c r="M20" s="31"/>
      <c r="N20" s="34"/>
      <c r="O20" s="3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6.25" customHeight="1">
      <c r="A21" s="25">
        <v>19</v>
      </c>
      <c r="B21" s="26" t="s">
        <v>87</v>
      </c>
      <c r="C21" s="26" t="s">
        <v>88</v>
      </c>
      <c r="D21" s="27" t="s">
        <v>32</v>
      </c>
      <c r="E21" s="26" t="s">
        <v>40</v>
      </c>
      <c r="F21" s="27" t="s">
        <v>89</v>
      </c>
      <c r="G21" s="27">
        <v>109350</v>
      </c>
      <c r="H21" s="28">
        <v>36</v>
      </c>
      <c r="I21" s="36" t="s">
        <v>29</v>
      </c>
      <c r="J21" s="27" t="s">
        <v>29</v>
      </c>
      <c r="K21" s="27" t="s">
        <v>29</v>
      </c>
      <c r="L21" s="27" t="s">
        <v>29</v>
      </c>
      <c r="M21" s="31"/>
      <c r="N21" s="34"/>
      <c r="O21" s="3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6.25" customHeight="1">
      <c r="A22" s="25">
        <v>20</v>
      </c>
      <c r="B22" s="26" t="s">
        <v>90</v>
      </c>
      <c r="C22" s="26" t="s">
        <v>91</v>
      </c>
      <c r="D22" s="27" t="s">
        <v>25</v>
      </c>
      <c r="E22" s="26" t="s">
        <v>44</v>
      </c>
      <c r="F22" s="27" t="s">
        <v>92</v>
      </c>
      <c r="G22" s="27">
        <v>54191</v>
      </c>
      <c r="H22" s="28">
        <v>2</v>
      </c>
      <c r="I22" s="36" t="s">
        <v>93</v>
      </c>
      <c r="J22" s="27" t="s">
        <v>93</v>
      </c>
      <c r="K22" s="27" t="s">
        <v>93</v>
      </c>
      <c r="L22" s="31"/>
      <c r="M22" s="31"/>
      <c r="N22" s="34"/>
      <c r="O22" s="3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6.25" customHeight="1">
      <c r="A23" s="25">
        <v>21</v>
      </c>
      <c r="B23" s="26" t="s">
        <v>95</v>
      </c>
      <c r="C23" s="26" t="s">
        <v>96</v>
      </c>
      <c r="D23" s="27" t="s">
        <v>32</v>
      </c>
      <c r="E23" s="26" t="s">
        <v>33</v>
      </c>
      <c r="F23" s="27" t="s">
        <v>97</v>
      </c>
      <c r="G23" s="27">
        <v>123097</v>
      </c>
      <c r="H23" s="28">
        <v>32</v>
      </c>
      <c r="I23" s="29"/>
      <c r="J23" s="27" t="s">
        <v>29</v>
      </c>
      <c r="K23" s="31"/>
      <c r="L23" s="31"/>
      <c r="M23" s="27" t="s">
        <v>29</v>
      </c>
      <c r="N23" s="34"/>
      <c r="O23" s="3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6.25" customHeight="1">
      <c r="A24" s="25">
        <v>22</v>
      </c>
      <c r="B24" s="26" t="s">
        <v>98</v>
      </c>
      <c r="C24" s="26" t="s">
        <v>99</v>
      </c>
      <c r="D24" s="27" t="s">
        <v>32</v>
      </c>
      <c r="E24" s="26" t="s">
        <v>69</v>
      </c>
      <c r="F24" s="27" t="s">
        <v>100</v>
      </c>
      <c r="G24" s="27">
        <v>53967</v>
      </c>
      <c r="H24" s="28">
        <v>42</v>
      </c>
      <c r="I24" s="36" t="s">
        <v>29</v>
      </c>
      <c r="J24" s="27" t="s">
        <v>29</v>
      </c>
      <c r="K24" s="27" t="s">
        <v>29</v>
      </c>
      <c r="L24" s="31"/>
      <c r="M24" s="31"/>
      <c r="N24" s="34"/>
      <c r="O24" s="3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6.25" customHeight="1">
      <c r="A25" s="25">
        <v>23</v>
      </c>
      <c r="B25" s="26" t="s">
        <v>101</v>
      </c>
      <c r="C25" s="26" t="s">
        <v>102</v>
      </c>
      <c r="D25" s="27" t="s">
        <v>25</v>
      </c>
      <c r="E25" s="26" t="s">
        <v>103</v>
      </c>
      <c r="F25" s="27" t="s">
        <v>104</v>
      </c>
      <c r="G25" s="27">
        <v>53721</v>
      </c>
      <c r="H25" s="28">
        <v>18</v>
      </c>
      <c r="I25" s="36" t="s">
        <v>29</v>
      </c>
      <c r="J25" s="27" t="s">
        <v>29</v>
      </c>
      <c r="K25" s="27" t="s">
        <v>29</v>
      </c>
      <c r="L25" s="31"/>
      <c r="M25" s="31"/>
      <c r="N25" s="28" t="s">
        <v>29</v>
      </c>
      <c r="O25" s="3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6.25" customHeight="1">
      <c r="A26" s="25">
        <v>24</v>
      </c>
      <c r="B26" s="26" t="s">
        <v>105</v>
      </c>
      <c r="C26" s="26" t="s">
        <v>96</v>
      </c>
      <c r="D26" s="27" t="s">
        <v>25</v>
      </c>
      <c r="E26" s="26" t="s">
        <v>62</v>
      </c>
      <c r="F26" s="27" t="s">
        <v>106</v>
      </c>
      <c r="G26" s="27">
        <v>54213</v>
      </c>
      <c r="H26" s="28">
        <v>8</v>
      </c>
      <c r="I26" s="36" t="s">
        <v>29</v>
      </c>
      <c r="J26" s="27" t="s">
        <v>29</v>
      </c>
      <c r="K26" s="27" t="s">
        <v>29</v>
      </c>
      <c r="L26" s="31"/>
      <c r="M26" s="31"/>
      <c r="N26" s="34"/>
      <c r="O26" s="3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6.25" customHeight="1">
      <c r="A27" s="25">
        <v>25</v>
      </c>
      <c r="B27" s="26" t="s">
        <v>107</v>
      </c>
      <c r="C27" s="26" t="s">
        <v>65</v>
      </c>
      <c r="D27" s="27" t="s">
        <v>32</v>
      </c>
      <c r="E27" s="26" t="s">
        <v>27</v>
      </c>
      <c r="F27" s="27" t="s">
        <v>108</v>
      </c>
      <c r="G27" s="27">
        <v>110351</v>
      </c>
      <c r="H27" s="28">
        <v>15</v>
      </c>
      <c r="I27" s="36" t="s">
        <v>29</v>
      </c>
      <c r="J27" s="27" t="s">
        <v>29</v>
      </c>
      <c r="K27" s="27" t="s">
        <v>29</v>
      </c>
      <c r="L27" s="31"/>
      <c r="M27" s="31"/>
      <c r="N27" s="34"/>
      <c r="O27" s="3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6.25" customHeight="1">
      <c r="A28" s="25">
        <v>26</v>
      </c>
      <c r="B28" s="26" t="s">
        <v>109</v>
      </c>
      <c r="C28" s="26" t="s">
        <v>110</v>
      </c>
      <c r="D28" s="27" t="s">
        <v>25</v>
      </c>
      <c r="E28" s="26" t="s">
        <v>33</v>
      </c>
      <c r="F28" s="27" t="s">
        <v>111</v>
      </c>
      <c r="G28" s="27">
        <v>54112</v>
      </c>
      <c r="H28" s="28">
        <v>39</v>
      </c>
      <c r="I28" s="36" t="s">
        <v>29</v>
      </c>
      <c r="J28" s="27" t="s">
        <v>29</v>
      </c>
      <c r="K28" s="27" t="s">
        <v>29</v>
      </c>
      <c r="L28" s="31"/>
      <c r="M28" s="31"/>
      <c r="N28" s="28" t="s">
        <v>29</v>
      </c>
      <c r="O28" s="3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6.25" customHeight="1">
      <c r="A29" s="25">
        <v>27</v>
      </c>
      <c r="B29" s="26" t="s">
        <v>112</v>
      </c>
      <c r="C29" s="26" t="s">
        <v>39</v>
      </c>
      <c r="D29" s="27" t="s">
        <v>32</v>
      </c>
      <c r="E29" s="26" t="s">
        <v>33</v>
      </c>
      <c r="F29" s="27" t="s">
        <v>113</v>
      </c>
      <c r="G29" s="27">
        <v>120105</v>
      </c>
      <c r="H29" s="28">
        <v>26</v>
      </c>
      <c r="I29" s="29"/>
      <c r="J29" s="27" t="s">
        <v>29</v>
      </c>
      <c r="K29" s="31"/>
      <c r="L29" s="31"/>
      <c r="M29" s="27" t="s">
        <v>29</v>
      </c>
      <c r="N29" s="34"/>
      <c r="O29" s="3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6.25" customHeight="1">
      <c r="A30" s="25">
        <v>28</v>
      </c>
      <c r="B30" s="26" t="s">
        <v>114</v>
      </c>
      <c r="C30" s="26" t="s">
        <v>115</v>
      </c>
      <c r="D30" s="27" t="s">
        <v>32</v>
      </c>
      <c r="E30" s="26" t="s">
        <v>116</v>
      </c>
      <c r="F30" s="27" t="s">
        <v>117</v>
      </c>
      <c r="G30" s="27">
        <v>82355</v>
      </c>
      <c r="H30" s="28">
        <v>3</v>
      </c>
      <c r="I30" s="29"/>
      <c r="J30" s="31"/>
      <c r="K30" s="31"/>
      <c r="L30" s="31"/>
      <c r="M30" s="27" t="s">
        <v>29</v>
      </c>
      <c r="N30" s="28" t="s">
        <v>29</v>
      </c>
      <c r="O30" s="3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6.25" customHeight="1">
      <c r="A31" s="25">
        <v>29</v>
      </c>
      <c r="B31" s="26" t="s">
        <v>118</v>
      </c>
      <c r="C31" s="26" t="s">
        <v>119</v>
      </c>
      <c r="D31" s="27" t="s">
        <v>25</v>
      </c>
      <c r="E31" s="26" t="s">
        <v>40</v>
      </c>
      <c r="F31" s="27" t="s">
        <v>120</v>
      </c>
      <c r="G31" s="27">
        <v>71639</v>
      </c>
      <c r="H31" s="28">
        <v>47</v>
      </c>
      <c r="I31" s="29"/>
      <c r="J31" s="31"/>
      <c r="K31" s="31"/>
      <c r="L31" s="27" t="s">
        <v>29</v>
      </c>
      <c r="M31" s="31"/>
      <c r="N31" s="28" t="s">
        <v>29</v>
      </c>
      <c r="O31" s="3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6.25" customHeight="1">
      <c r="A32" s="25">
        <v>30</v>
      </c>
      <c r="B32" s="26" t="s">
        <v>121</v>
      </c>
      <c r="C32" s="26" t="s">
        <v>122</v>
      </c>
      <c r="D32" s="27" t="s">
        <v>25</v>
      </c>
      <c r="E32" s="26" t="s">
        <v>123</v>
      </c>
      <c r="F32" s="27" t="s">
        <v>124</v>
      </c>
      <c r="G32" s="27">
        <v>67966</v>
      </c>
      <c r="H32" s="28">
        <v>32</v>
      </c>
      <c r="I32" s="36" t="s">
        <v>29</v>
      </c>
      <c r="J32" s="27" t="s">
        <v>29</v>
      </c>
      <c r="K32" s="27" t="s">
        <v>29</v>
      </c>
      <c r="L32" s="31"/>
      <c r="M32" s="31"/>
      <c r="N32" s="34"/>
      <c r="O32" s="3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6.25" customHeight="1">
      <c r="A33" s="25">
        <v>31</v>
      </c>
      <c r="B33" s="26" t="s">
        <v>126</v>
      </c>
      <c r="C33" s="26" t="s">
        <v>50</v>
      </c>
      <c r="D33" s="27" t="s">
        <v>25</v>
      </c>
      <c r="E33" s="26" t="s">
        <v>127</v>
      </c>
      <c r="F33" s="27" t="s">
        <v>128</v>
      </c>
      <c r="G33" s="27">
        <v>53956</v>
      </c>
      <c r="H33" s="28">
        <v>30</v>
      </c>
      <c r="I33" s="36" t="s">
        <v>29</v>
      </c>
      <c r="J33" s="27" t="s">
        <v>29</v>
      </c>
      <c r="K33" s="27" t="s">
        <v>29</v>
      </c>
      <c r="L33" s="31"/>
      <c r="M33" s="31"/>
      <c r="N33" s="34"/>
      <c r="O33" s="3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6.25" customHeight="1">
      <c r="A34" s="25">
        <v>32</v>
      </c>
      <c r="B34" s="26" t="s">
        <v>129</v>
      </c>
      <c r="C34" s="26" t="s">
        <v>130</v>
      </c>
      <c r="D34" s="27" t="s">
        <v>25</v>
      </c>
      <c r="E34" s="26" t="s">
        <v>116</v>
      </c>
      <c r="F34" s="27" t="s">
        <v>131</v>
      </c>
      <c r="G34" s="27">
        <v>54150</v>
      </c>
      <c r="H34" s="28">
        <v>33</v>
      </c>
      <c r="I34" s="29"/>
      <c r="J34" s="31"/>
      <c r="K34" s="31"/>
      <c r="L34" s="31"/>
      <c r="M34" s="27"/>
      <c r="N34" s="28" t="s">
        <v>29</v>
      </c>
      <c r="O34" s="3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6.25" customHeight="1">
      <c r="A35" s="25">
        <v>33</v>
      </c>
      <c r="B35" s="26" t="s">
        <v>132</v>
      </c>
      <c r="C35" s="26" t="s">
        <v>133</v>
      </c>
      <c r="D35" s="27" t="s">
        <v>25</v>
      </c>
      <c r="E35" s="26" t="s">
        <v>62</v>
      </c>
      <c r="F35" s="27" t="s">
        <v>134</v>
      </c>
      <c r="G35" s="27">
        <v>54216</v>
      </c>
      <c r="H35" s="28">
        <v>9</v>
      </c>
      <c r="I35" s="36" t="s">
        <v>29</v>
      </c>
      <c r="J35" s="27" t="s">
        <v>29</v>
      </c>
      <c r="K35" s="27" t="s">
        <v>29</v>
      </c>
      <c r="L35" s="27" t="s">
        <v>29</v>
      </c>
      <c r="M35" s="31"/>
      <c r="N35" s="34"/>
      <c r="O35" s="3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6.25" customHeight="1">
      <c r="A36" s="25">
        <v>34</v>
      </c>
      <c r="B36" s="26" t="s">
        <v>135</v>
      </c>
      <c r="C36" s="26" t="s">
        <v>96</v>
      </c>
      <c r="D36" s="27" t="s">
        <v>25</v>
      </c>
      <c r="E36" s="26" t="s">
        <v>62</v>
      </c>
      <c r="F36" s="27" t="s">
        <v>136</v>
      </c>
      <c r="G36" s="27">
        <v>54208</v>
      </c>
      <c r="H36" s="28">
        <v>10</v>
      </c>
      <c r="I36" s="36" t="s">
        <v>29</v>
      </c>
      <c r="J36" s="27" t="s">
        <v>29</v>
      </c>
      <c r="K36" s="27" t="s">
        <v>29</v>
      </c>
      <c r="L36" s="31"/>
      <c r="M36" s="31"/>
      <c r="N36" s="34"/>
      <c r="O36" s="3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6.25" customHeight="1">
      <c r="A37" s="25">
        <v>35</v>
      </c>
      <c r="B37" s="26" t="s">
        <v>137</v>
      </c>
      <c r="C37" s="26" t="s">
        <v>78</v>
      </c>
      <c r="D37" s="27" t="s">
        <v>25</v>
      </c>
      <c r="E37" s="26" t="s">
        <v>40</v>
      </c>
      <c r="F37" s="27" t="s">
        <v>138</v>
      </c>
      <c r="G37" s="27">
        <v>119685</v>
      </c>
      <c r="H37" s="28">
        <v>5</v>
      </c>
      <c r="I37" s="29"/>
      <c r="J37" s="31"/>
      <c r="K37" s="31"/>
      <c r="L37" s="31"/>
      <c r="M37" s="31"/>
      <c r="N37" s="28" t="s">
        <v>29</v>
      </c>
      <c r="O37" s="3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6.25" customHeight="1">
      <c r="A38" s="25">
        <v>36</v>
      </c>
      <c r="B38" s="26" t="s">
        <v>139</v>
      </c>
      <c r="C38" s="26" t="s">
        <v>140</v>
      </c>
      <c r="D38" s="27" t="s">
        <v>32</v>
      </c>
      <c r="E38" s="26" t="s">
        <v>40</v>
      </c>
      <c r="F38" s="27" t="s">
        <v>141</v>
      </c>
      <c r="G38" s="27">
        <v>109351</v>
      </c>
      <c r="H38" s="28">
        <v>34</v>
      </c>
      <c r="I38" s="36" t="s">
        <v>29</v>
      </c>
      <c r="J38" s="27" t="s">
        <v>29</v>
      </c>
      <c r="K38" s="27" t="s">
        <v>29</v>
      </c>
      <c r="L38" s="27" t="s">
        <v>29</v>
      </c>
      <c r="M38" s="31"/>
      <c r="N38" s="34"/>
      <c r="O38" s="3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6.25" customHeight="1">
      <c r="A39" s="25">
        <v>37</v>
      </c>
      <c r="B39" s="26" t="s">
        <v>142</v>
      </c>
      <c r="C39" s="26" t="s">
        <v>65</v>
      </c>
      <c r="D39" s="27" t="s">
        <v>32</v>
      </c>
      <c r="E39" s="26" t="s">
        <v>33</v>
      </c>
      <c r="F39" s="27" t="s">
        <v>143</v>
      </c>
      <c r="G39" s="31"/>
      <c r="H39" s="28">
        <v>1</v>
      </c>
      <c r="I39" s="29"/>
      <c r="J39" s="27" t="s">
        <v>29</v>
      </c>
      <c r="K39" s="31"/>
      <c r="L39" s="31"/>
      <c r="M39" s="27" t="s">
        <v>29</v>
      </c>
      <c r="N39" s="34"/>
      <c r="O39" s="3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6.25" customHeight="1">
      <c r="A40" s="25">
        <v>38</v>
      </c>
      <c r="B40" s="26" t="s">
        <v>144</v>
      </c>
      <c r="C40" s="26" t="s">
        <v>145</v>
      </c>
      <c r="D40" s="27" t="s">
        <v>32</v>
      </c>
      <c r="E40" s="26" t="s">
        <v>40</v>
      </c>
      <c r="F40" s="27" t="s">
        <v>146</v>
      </c>
      <c r="G40" s="27">
        <v>86077</v>
      </c>
      <c r="H40" s="28">
        <v>38</v>
      </c>
      <c r="I40" s="29"/>
      <c r="J40" s="31"/>
      <c r="K40" s="31"/>
      <c r="L40" s="27" t="s">
        <v>29</v>
      </c>
      <c r="M40" s="31"/>
      <c r="N40" s="34"/>
      <c r="O40" s="3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6.25" customHeight="1">
      <c r="A41" s="64">
        <v>39</v>
      </c>
      <c r="B41" s="65"/>
      <c r="C41" s="65"/>
      <c r="D41" s="66"/>
      <c r="E41" s="65"/>
      <c r="F41" s="67"/>
      <c r="G41" s="66"/>
      <c r="H41" s="68"/>
      <c r="I41" s="70"/>
      <c r="J41" s="67"/>
      <c r="K41" s="67"/>
      <c r="L41" s="67"/>
      <c r="M41" s="67"/>
      <c r="N41" s="68"/>
      <c r="O41" s="7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6.25" customHeight="1">
      <c r="A42" s="72"/>
      <c r="B42" s="72"/>
      <c r="C42" s="72"/>
      <c r="D42" s="72"/>
      <c r="E42" s="73"/>
      <c r="F42" s="73"/>
      <c r="G42" s="73"/>
      <c r="H42" s="73"/>
      <c r="I42" s="73">
        <f t="shared" ref="I42:N42" si="0">COUNTA(I3:I41)</f>
        <v>23</v>
      </c>
      <c r="J42" s="73">
        <f t="shared" si="0"/>
        <v>29</v>
      </c>
      <c r="K42" s="73">
        <f t="shared" si="0"/>
        <v>24</v>
      </c>
      <c r="L42" s="73">
        <f t="shared" si="0"/>
        <v>13</v>
      </c>
      <c r="M42" s="73">
        <f t="shared" si="0"/>
        <v>10</v>
      </c>
      <c r="N42" s="73">
        <f t="shared" si="0"/>
        <v>12</v>
      </c>
      <c r="O42" s="7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6.25" customHeight="1">
      <c r="A43" s="2"/>
      <c r="B43" s="2"/>
      <c r="C43" s="2"/>
      <c r="D43" s="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6.25" customHeight="1">
      <c r="A44" s="2"/>
      <c r="B44" s="2"/>
      <c r="C44" s="2"/>
      <c r="D44" s="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6.25" customHeight="1">
      <c r="A45" s="2"/>
      <c r="B45" s="2"/>
      <c r="C45" s="2"/>
      <c r="D45" s="2"/>
      <c r="E45" s="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2"/>
      <c r="B46" s="2"/>
      <c r="C46" s="2"/>
      <c r="D46" s="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6.25" customHeight="1">
      <c r="A47" s="2"/>
      <c r="B47" s="2"/>
      <c r="C47" s="2"/>
      <c r="D47" s="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>
      <c r="A48" s="2"/>
    </row>
    <row r="49" spans="1:15" ht="12.75">
      <c r="A49" s="82"/>
      <c r="B49" s="89"/>
      <c r="C49" s="89"/>
      <c r="D49" s="91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</row>
    <row r="50" spans="1:15" ht="12.75">
      <c r="A50" s="82"/>
      <c r="B50" s="89"/>
      <c r="C50" s="89"/>
      <c r="D50" s="91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1:15" ht="12.75">
      <c r="A51" s="82"/>
      <c r="B51" s="89"/>
      <c r="C51" s="89"/>
      <c r="D51" s="91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</row>
    <row r="52" spans="1:15" ht="12.75">
      <c r="A52" s="82"/>
      <c r="B52" s="89"/>
      <c r="C52" s="89"/>
      <c r="D52" s="91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1:15" ht="12.75">
      <c r="A53" s="89"/>
      <c r="B53" s="89"/>
      <c r="C53" s="89"/>
      <c r="D53" s="91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</row>
    <row r="54" spans="1:15" ht="12.75">
      <c r="A54" s="89"/>
      <c r="B54" s="89"/>
      <c r="C54" s="89"/>
      <c r="D54" s="91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1:15" ht="12.75">
      <c r="A55" s="89"/>
      <c r="B55" s="89"/>
      <c r="C55" s="89"/>
      <c r="D55" s="91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</row>
    <row r="56" spans="1:15" ht="12.75">
      <c r="A56" s="89"/>
      <c r="B56" s="89"/>
      <c r="C56" s="89"/>
      <c r="D56" s="91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1:15" ht="12.75">
      <c r="A57" s="89"/>
      <c r="B57" s="89"/>
      <c r="C57" s="89"/>
      <c r="D57" s="91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</row>
    <row r="58" spans="1:15" ht="12.75">
      <c r="A58" s="89"/>
      <c r="B58" s="89"/>
      <c r="C58" s="89"/>
      <c r="D58" s="91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</row>
    <row r="59" spans="1:15" ht="12.75">
      <c r="A59" s="89"/>
      <c r="B59" s="89"/>
      <c r="C59" s="89"/>
      <c r="D59" s="91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</row>
    <row r="60" spans="1:15" ht="12.75">
      <c r="A60" s="89"/>
      <c r="B60" s="89"/>
      <c r="C60" s="89"/>
      <c r="D60" s="91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</row>
    <row r="61" spans="1:15" ht="12.75">
      <c r="A61" s="89"/>
      <c r="B61" s="89"/>
      <c r="C61" s="89"/>
      <c r="D61" s="91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</row>
    <row r="62" spans="1:15" ht="12.75">
      <c r="A62" s="89"/>
      <c r="B62" s="89"/>
      <c r="C62" s="89"/>
      <c r="D62" s="91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</row>
    <row r="63" spans="1:15" ht="12.75">
      <c r="A63" s="98"/>
      <c r="B63" s="98"/>
      <c r="C63" s="98"/>
      <c r="D63" s="99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ht="12.75">
      <c r="A64" s="98"/>
      <c r="B64" s="98"/>
      <c r="C64" s="98"/>
      <c r="D64" s="99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15" ht="12.75">
      <c r="A65" s="98"/>
      <c r="B65" s="98"/>
      <c r="C65" s="98"/>
      <c r="D65" s="99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15" ht="12.75">
      <c r="A66" s="98"/>
      <c r="B66" s="98"/>
      <c r="C66" s="98"/>
      <c r="D66" s="99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15" ht="12.75">
      <c r="A67" s="98"/>
      <c r="B67" s="98"/>
      <c r="C67" s="98"/>
      <c r="D67" s="99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15" ht="12.75">
      <c r="A68" s="98"/>
      <c r="B68" s="98"/>
      <c r="C68" s="98"/>
      <c r="D68" s="99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15" ht="12.75">
      <c r="A69" s="98"/>
      <c r="B69" s="98"/>
      <c r="C69" s="98"/>
      <c r="D69" s="99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15" ht="12.75">
      <c r="A70" s="98"/>
      <c r="B70" s="98"/>
      <c r="C70" s="98"/>
      <c r="D70" s="99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15" ht="12.75">
      <c r="A71" s="98"/>
      <c r="B71" s="98"/>
      <c r="C71" s="98"/>
      <c r="D71" s="99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15" ht="12.75">
      <c r="A72" s="98"/>
      <c r="B72" s="98"/>
      <c r="C72" s="98"/>
      <c r="D72" s="99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15" ht="12.75">
      <c r="D73" s="100"/>
    </row>
    <row r="74" spans="1:15" ht="12.75">
      <c r="D74" s="100"/>
    </row>
    <row r="75" spans="1:15" ht="12.75">
      <c r="D75" s="100"/>
    </row>
    <row r="76" spans="1:15" ht="12.75">
      <c r="D76" s="100"/>
    </row>
    <row r="77" spans="1:15" ht="12.75">
      <c r="D77" s="100"/>
    </row>
    <row r="78" spans="1:15" ht="12.75">
      <c r="D78" s="100"/>
    </row>
    <row r="79" spans="1:15" ht="12.75">
      <c r="D79" s="100"/>
    </row>
    <row r="80" spans="1:15" ht="12.75">
      <c r="D80" s="100"/>
    </row>
    <row r="81" spans="4:4" ht="12.75">
      <c r="D81" s="100"/>
    </row>
    <row r="82" spans="4:4" ht="12.75">
      <c r="D82" s="100"/>
    </row>
    <row r="83" spans="4:4" ht="12.75">
      <c r="D83" s="100"/>
    </row>
    <row r="84" spans="4:4" ht="12.75">
      <c r="D84" s="100"/>
    </row>
    <row r="85" spans="4:4" ht="12.75">
      <c r="D85" s="100"/>
    </row>
    <row r="86" spans="4:4" ht="12.75">
      <c r="D86" s="100"/>
    </row>
    <row r="87" spans="4:4" ht="12.75">
      <c r="D87" s="100"/>
    </row>
    <row r="88" spans="4:4" ht="12.75">
      <c r="D88" s="100"/>
    </row>
    <row r="89" spans="4:4" ht="12.75">
      <c r="D89" s="100"/>
    </row>
    <row r="90" spans="4:4" ht="12.75">
      <c r="D90" s="100"/>
    </row>
    <row r="91" spans="4:4" ht="12.75">
      <c r="D91" s="100"/>
    </row>
    <row r="92" spans="4:4" ht="12.75">
      <c r="D92" s="100"/>
    </row>
    <row r="93" spans="4:4" ht="12.75">
      <c r="D93" s="100"/>
    </row>
    <row r="94" spans="4:4" ht="12.75">
      <c r="D94" s="100"/>
    </row>
    <row r="95" spans="4:4" ht="12.75">
      <c r="D95" s="100"/>
    </row>
    <row r="96" spans="4:4" ht="12.75">
      <c r="D96" s="100"/>
    </row>
    <row r="97" spans="4:4" ht="12.75">
      <c r="D97" s="100"/>
    </row>
    <row r="98" spans="4:4" ht="12.75">
      <c r="D98" s="100"/>
    </row>
    <row r="99" spans="4:4" ht="12.75">
      <c r="D99" s="100"/>
    </row>
    <row r="100" spans="4:4" ht="12.75">
      <c r="D100" s="100"/>
    </row>
    <row r="101" spans="4:4" ht="12.75">
      <c r="D101" s="100"/>
    </row>
    <row r="102" spans="4:4" ht="12.75">
      <c r="D102" s="100"/>
    </row>
    <row r="103" spans="4:4" ht="12.75">
      <c r="D103" s="100"/>
    </row>
    <row r="104" spans="4:4" ht="12.75">
      <c r="D104" s="100"/>
    </row>
    <row r="105" spans="4:4" ht="12.75">
      <c r="D105" s="100"/>
    </row>
    <row r="106" spans="4:4" ht="12.75">
      <c r="D106" s="100"/>
    </row>
    <row r="107" spans="4:4" ht="12.75">
      <c r="D107" s="100"/>
    </row>
    <row r="108" spans="4:4" ht="12.75">
      <c r="D108" s="100"/>
    </row>
    <row r="109" spans="4:4" ht="12.75">
      <c r="D109" s="100"/>
    </row>
    <row r="110" spans="4:4" ht="12.75">
      <c r="D110" s="100"/>
    </row>
    <row r="111" spans="4:4" ht="12.75">
      <c r="D111" s="100"/>
    </row>
    <row r="112" spans="4:4" ht="12.75">
      <c r="D112" s="100"/>
    </row>
    <row r="113" spans="4:4" ht="12.75">
      <c r="D113" s="100"/>
    </row>
    <row r="114" spans="4:4" ht="12.75">
      <c r="D114" s="100"/>
    </row>
    <row r="115" spans="4:4" ht="12.75">
      <c r="D115" s="100"/>
    </row>
    <row r="116" spans="4:4" ht="12.75">
      <c r="D116" s="100"/>
    </row>
    <row r="117" spans="4:4" ht="12.75">
      <c r="D117" s="100"/>
    </row>
    <row r="118" spans="4:4" ht="12.75">
      <c r="D118" s="100"/>
    </row>
    <row r="119" spans="4:4" ht="12.75">
      <c r="D119" s="100"/>
    </row>
    <row r="120" spans="4:4" ht="12.75">
      <c r="D120" s="100"/>
    </row>
    <row r="121" spans="4:4" ht="12.75">
      <c r="D121" s="100"/>
    </row>
    <row r="122" spans="4:4" ht="12.75">
      <c r="D122" s="100"/>
    </row>
    <row r="123" spans="4:4" ht="12.75">
      <c r="D123" s="100"/>
    </row>
    <row r="124" spans="4:4" ht="12.75">
      <c r="D124" s="100"/>
    </row>
    <row r="125" spans="4:4" ht="12.75">
      <c r="D125" s="100"/>
    </row>
    <row r="126" spans="4:4" ht="12.75">
      <c r="D126" s="100"/>
    </row>
    <row r="127" spans="4:4" ht="12.75">
      <c r="D127" s="100"/>
    </row>
    <row r="128" spans="4:4" ht="12.75">
      <c r="D128" s="100"/>
    </row>
    <row r="129" spans="4:4" ht="12.75">
      <c r="D129" s="100"/>
    </row>
    <row r="130" spans="4:4" ht="12.75">
      <c r="D130" s="100"/>
    </row>
    <row r="131" spans="4:4" ht="12.75">
      <c r="D131" s="100"/>
    </row>
    <row r="132" spans="4:4" ht="12.75">
      <c r="D132" s="100"/>
    </row>
    <row r="133" spans="4:4" ht="12.75">
      <c r="D133" s="100"/>
    </row>
    <row r="134" spans="4:4" ht="12.75">
      <c r="D134" s="100"/>
    </row>
    <row r="135" spans="4:4" ht="12.75">
      <c r="D135" s="100"/>
    </row>
    <row r="136" spans="4:4" ht="12.75">
      <c r="D136" s="100"/>
    </row>
    <row r="137" spans="4:4" ht="12.75">
      <c r="D137" s="100"/>
    </row>
    <row r="138" spans="4:4" ht="12.75">
      <c r="D138" s="100"/>
    </row>
    <row r="139" spans="4:4" ht="12.75">
      <c r="D139" s="100"/>
    </row>
    <row r="140" spans="4:4" ht="12.75">
      <c r="D140" s="100"/>
    </row>
    <row r="141" spans="4:4" ht="12.75">
      <c r="D141" s="100"/>
    </row>
    <row r="142" spans="4:4" ht="12.75">
      <c r="D142" s="100"/>
    </row>
    <row r="143" spans="4:4" ht="12.75">
      <c r="D143" s="100"/>
    </row>
    <row r="144" spans="4:4" ht="12.75">
      <c r="D144" s="100"/>
    </row>
    <row r="145" spans="4:4" ht="12.75">
      <c r="D145" s="100"/>
    </row>
    <row r="146" spans="4:4" ht="12.75">
      <c r="D146" s="100"/>
    </row>
    <row r="147" spans="4:4" ht="12.75">
      <c r="D147" s="100"/>
    </row>
    <row r="148" spans="4:4" ht="12.75">
      <c r="D148" s="100"/>
    </row>
    <row r="149" spans="4:4" ht="12.75">
      <c r="D149" s="100"/>
    </row>
    <row r="150" spans="4:4" ht="12.75">
      <c r="D150" s="100"/>
    </row>
    <row r="151" spans="4:4" ht="12.75">
      <c r="D151" s="100"/>
    </row>
    <row r="152" spans="4:4" ht="12.75">
      <c r="D152" s="100"/>
    </row>
    <row r="153" spans="4:4" ht="12.75">
      <c r="D153" s="100"/>
    </row>
    <row r="154" spans="4:4" ht="12.75">
      <c r="D154" s="100"/>
    </row>
    <row r="155" spans="4:4" ht="12.75">
      <c r="D155" s="100"/>
    </row>
    <row r="156" spans="4:4" ht="12.75">
      <c r="D156" s="100"/>
    </row>
    <row r="157" spans="4:4" ht="12.75">
      <c r="D157" s="100"/>
    </row>
    <row r="158" spans="4:4" ht="12.75">
      <c r="D158" s="100"/>
    </row>
    <row r="159" spans="4:4" ht="12.75">
      <c r="D159" s="100"/>
    </row>
    <row r="160" spans="4:4" ht="12.75">
      <c r="D160" s="100"/>
    </row>
    <row r="161" spans="4:4" ht="12.75">
      <c r="D161" s="100"/>
    </row>
    <row r="162" spans="4:4" ht="12.75">
      <c r="D162" s="100"/>
    </row>
    <row r="163" spans="4:4" ht="12.75">
      <c r="D163" s="100"/>
    </row>
    <row r="164" spans="4:4" ht="12.75">
      <c r="D164" s="100"/>
    </row>
    <row r="165" spans="4:4" ht="12.75">
      <c r="D165" s="100"/>
    </row>
    <row r="166" spans="4:4" ht="12.75">
      <c r="D166" s="100"/>
    </row>
    <row r="167" spans="4:4" ht="12.75">
      <c r="D167" s="100"/>
    </row>
    <row r="168" spans="4:4" ht="12.75">
      <c r="D168" s="100"/>
    </row>
    <row r="169" spans="4:4" ht="12.75">
      <c r="D169" s="100"/>
    </row>
    <row r="170" spans="4:4" ht="12.75">
      <c r="D170" s="100"/>
    </row>
    <row r="171" spans="4:4" ht="12.75">
      <c r="D171" s="100"/>
    </row>
    <row r="172" spans="4:4" ht="12.75">
      <c r="D172" s="100"/>
    </row>
    <row r="173" spans="4:4" ht="12.75">
      <c r="D173" s="100"/>
    </row>
    <row r="174" spans="4:4" ht="12.75">
      <c r="D174" s="100"/>
    </row>
    <row r="175" spans="4:4" ht="12.75">
      <c r="D175" s="100"/>
    </row>
    <row r="176" spans="4:4" ht="12.75">
      <c r="D176" s="100"/>
    </row>
    <row r="177" spans="4:4" ht="12.75">
      <c r="D177" s="100"/>
    </row>
    <row r="178" spans="4:4" ht="12.75">
      <c r="D178" s="100"/>
    </row>
    <row r="179" spans="4:4" ht="12.75">
      <c r="D179" s="100"/>
    </row>
    <row r="180" spans="4:4" ht="12.75">
      <c r="D180" s="100"/>
    </row>
    <row r="181" spans="4:4" ht="12.75">
      <c r="D181" s="100"/>
    </row>
    <row r="182" spans="4:4" ht="12.75">
      <c r="D182" s="100"/>
    </row>
    <row r="183" spans="4:4" ht="12.75">
      <c r="D183" s="100"/>
    </row>
    <row r="184" spans="4:4" ht="12.75">
      <c r="D184" s="100"/>
    </row>
    <row r="185" spans="4:4" ht="12.75">
      <c r="D185" s="100"/>
    </row>
    <row r="186" spans="4:4" ht="12.75">
      <c r="D186" s="100"/>
    </row>
    <row r="187" spans="4:4" ht="12.75">
      <c r="D187" s="100"/>
    </row>
    <row r="188" spans="4:4" ht="12.75">
      <c r="D188" s="100"/>
    </row>
    <row r="189" spans="4:4" ht="12.75">
      <c r="D189" s="100"/>
    </row>
    <row r="190" spans="4:4" ht="12.75">
      <c r="D190" s="100"/>
    </row>
    <row r="191" spans="4:4" ht="12.75">
      <c r="D191" s="100"/>
    </row>
    <row r="192" spans="4:4" ht="12.75">
      <c r="D192" s="100"/>
    </row>
    <row r="193" spans="4:4" ht="12.75">
      <c r="D193" s="100"/>
    </row>
    <row r="194" spans="4:4" ht="12.75">
      <c r="D194" s="100"/>
    </row>
    <row r="195" spans="4:4" ht="12.75">
      <c r="D195" s="100"/>
    </row>
    <row r="196" spans="4:4" ht="12.75">
      <c r="D196" s="100"/>
    </row>
    <row r="197" spans="4:4" ht="12.75">
      <c r="D197" s="100"/>
    </row>
    <row r="198" spans="4:4" ht="12.75">
      <c r="D198" s="100"/>
    </row>
    <row r="199" spans="4:4" ht="12.75">
      <c r="D199" s="100"/>
    </row>
    <row r="200" spans="4:4" ht="12.75">
      <c r="D200" s="100"/>
    </row>
    <row r="201" spans="4:4" ht="12.75">
      <c r="D201" s="100"/>
    </row>
    <row r="202" spans="4:4" ht="12.75">
      <c r="D202" s="100"/>
    </row>
    <row r="203" spans="4:4" ht="12.75">
      <c r="D203" s="100"/>
    </row>
    <row r="204" spans="4:4" ht="12.75">
      <c r="D204" s="100"/>
    </row>
    <row r="205" spans="4:4" ht="12.75">
      <c r="D205" s="100"/>
    </row>
    <row r="206" spans="4:4" ht="12.75">
      <c r="D206" s="100"/>
    </row>
    <row r="207" spans="4:4" ht="12.75">
      <c r="D207" s="100"/>
    </row>
    <row r="208" spans="4:4" ht="12.75">
      <c r="D208" s="100"/>
    </row>
    <row r="209" spans="4:4" ht="12.75">
      <c r="D209" s="100"/>
    </row>
    <row r="210" spans="4:4" ht="12.75">
      <c r="D210" s="100"/>
    </row>
    <row r="211" spans="4:4" ht="12.75">
      <c r="D211" s="100"/>
    </row>
    <row r="212" spans="4:4" ht="12.75">
      <c r="D212" s="100"/>
    </row>
    <row r="213" spans="4:4" ht="12.75">
      <c r="D213" s="100"/>
    </row>
    <row r="214" spans="4:4" ht="12.75">
      <c r="D214" s="100"/>
    </row>
    <row r="215" spans="4:4" ht="12.75">
      <c r="D215" s="100"/>
    </row>
    <row r="216" spans="4:4" ht="12.75">
      <c r="D216" s="100"/>
    </row>
    <row r="217" spans="4:4" ht="12.75">
      <c r="D217" s="100"/>
    </row>
    <row r="218" spans="4:4" ht="12.75">
      <c r="D218" s="100"/>
    </row>
    <row r="219" spans="4:4" ht="12.75">
      <c r="D219" s="100"/>
    </row>
    <row r="220" spans="4:4" ht="12.75">
      <c r="D220" s="100"/>
    </row>
    <row r="221" spans="4:4" ht="12.75">
      <c r="D221" s="100"/>
    </row>
    <row r="222" spans="4:4" ht="12.75">
      <c r="D222" s="100"/>
    </row>
    <row r="223" spans="4:4" ht="12.75">
      <c r="D223" s="100"/>
    </row>
    <row r="224" spans="4:4" ht="12.75">
      <c r="D224" s="100"/>
    </row>
    <row r="225" spans="4:4" ht="12.75">
      <c r="D225" s="100"/>
    </row>
    <row r="226" spans="4:4" ht="12.75">
      <c r="D226" s="100"/>
    </row>
    <row r="227" spans="4:4" ht="12.75">
      <c r="D227" s="100"/>
    </row>
    <row r="228" spans="4:4" ht="12.75">
      <c r="D228" s="100"/>
    </row>
    <row r="229" spans="4:4" ht="12.75">
      <c r="D229" s="100"/>
    </row>
    <row r="230" spans="4:4" ht="12.75">
      <c r="D230" s="100"/>
    </row>
    <row r="231" spans="4:4" ht="12.75">
      <c r="D231" s="100"/>
    </row>
    <row r="232" spans="4:4" ht="12.75">
      <c r="D232" s="100"/>
    </row>
    <row r="233" spans="4:4" ht="12.75">
      <c r="D233" s="100"/>
    </row>
    <row r="234" spans="4:4" ht="12.75">
      <c r="D234" s="100"/>
    </row>
    <row r="235" spans="4:4" ht="12.75">
      <c r="D235" s="100"/>
    </row>
    <row r="236" spans="4:4" ht="12.75">
      <c r="D236" s="100"/>
    </row>
    <row r="237" spans="4:4" ht="12.75">
      <c r="D237" s="100"/>
    </row>
    <row r="238" spans="4:4" ht="12.75">
      <c r="D238" s="100"/>
    </row>
    <row r="239" spans="4:4" ht="12.75">
      <c r="D239" s="100"/>
    </row>
    <row r="240" spans="4:4" ht="12.75">
      <c r="D240" s="100"/>
    </row>
    <row r="241" spans="4:4" ht="12.75">
      <c r="D241" s="100"/>
    </row>
    <row r="242" spans="4:4" ht="12.75">
      <c r="D242" s="100"/>
    </row>
    <row r="243" spans="4:4" ht="12.75">
      <c r="D243" s="100"/>
    </row>
    <row r="244" spans="4:4" ht="12.75">
      <c r="D244" s="100"/>
    </row>
    <row r="245" spans="4:4" ht="12.75">
      <c r="D245" s="100"/>
    </row>
    <row r="246" spans="4:4" ht="12.75">
      <c r="D246" s="100"/>
    </row>
    <row r="247" spans="4:4" ht="12.75">
      <c r="D247" s="100"/>
    </row>
    <row r="248" spans="4:4" ht="12.75">
      <c r="D248" s="100"/>
    </row>
    <row r="249" spans="4:4" ht="12.75">
      <c r="D249" s="100"/>
    </row>
    <row r="250" spans="4:4" ht="12.75">
      <c r="D250" s="100"/>
    </row>
    <row r="251" spans="4:4" ht="12.75">
      <c r="D251" s="100"/>
    </row>
    <row r="252" spans="4:4" ht="12.75">
      <c r="D252" s="100"/>
    </row>
    <row r="253" spans="4:4" ht="12.75">
      <c r="D253" s="100"/>
    </row>
    <row r="254" spans="4:4" ht="12.75">
      <c r="D254" s="100"/>
    </row>
    <row r="255" spans="4:4" ht="12.75">
      <c r="D255" s="100"/>
    </row>
    <row r="256" spans="4:4" ht="12.75">
      <c r="D256" s="100"/>
    </row>
    <row r="257" spans="4:4" ht="12.75">
      <c r="D257" s="100"/>
    </row>
    <row r="258" spans="4:4" ht="12.75">
      <c r="D258" s="100"/>
    </row>
    <row r="259" spans="4:4" ht="12.75">
      <c r="D259" s="100"/>
    </row>
    <row r="260" spans="4:4" ht="12.75">
      <c r="D260" s="100"/>
    </row>
    <row r="261" spans="4:4" ht="12.75">
      <c r="D261" s="100"/>
    </row>
    <row r="262" spans="4:4" ht="12.75">
      <c r="D262" s="100"/>
    </row>
    <row r="263" spans="4:4" ht="12.75">
      <c r="D263" s="100"/>
    </row>
    <row r="264" spans="4:4" ht="12.75">
      <c r="D264" s="100"/>
    </row>
    <row r="265" spans="4:4" ht="12.75">
      <c r="D265" s="100"/>
    </row>
    <row r="266" spans="4:4" ht="12.75">
      <c r="D266" s="100"/>
    </row>
    <row r="267" spans="4:4" ht="12.75">
      <c r="D267" s="100"/>
    </row>
    <row r="268" spans="4:4" ht="12.75">
      <c r="D268" s="100"/>
    </row>
    <row r="269" spans="4:4" ht="12.75">
      <c r="D269" s="100"/>
    </row>
    <row r="270" spans="4:4" ht="12.75">
      <c r="D270" s="100"/>
    </row>
    <row r="271" spans="4:4" ht="12.75">
      <c r="D271" s="100"/>
    </row>
    <row r="272" spans="4:4" ht="12.75">
      <c r="D272" s="100"/>
    </row>
    <row r="273" spans="4:4" ht="12.75">
      <c r="D273" s="100"/>
    </row>
    <row r="274" spans="4:4" ht="12.75">
      <c r="D274" s="100"/>
    </row>
    <row r="275" spans="4:4" ht="12.75">
      <c r="D275" s="100"/>
    </row>
    <row r="276" spans="4:4" ht="12.75">
      <c r="D276" s="100"/>
    </row>
    <row r="277" spans="4:4" ht="12.75">
      <c r="D277" s="100"/>
    </row>
    <row r="278" spans="4:4" ht="12.75">
      <c r="D278" s="100"/>
    </row>
    <row r="279" spans="4:4" ht="12.75">
      <c r="D279" s="100"/>
    </row>
    <row r="280" spans="4:4" ht="12.75">
      <c r="D280" s="100"/>
    </row>
    <row r="281" spans="4:4" ht="12.75">
      <c r="D281" s="100"/>
    </row>
    <row r="282" spans="4:4" ht="12.75">
      <c r="D282" s="100"/>
    </row>
    <row r="283" spans="4:4" ht="12.75">
      <c r="D283" s="100"/>
    </row>
    <row r="284" spans="4:4" ht="12.75">
      <c r="D284" s="100"/>
    </row>
    <row r="285" spans="4:4" ht="12.75">
      <c r="D285" s="100"/>
    </row>
    <row r="286" spans="4:4" ht="12.75">
      <c r="D286" s="100"/>
    </row>
    <row r="287" spans="4:4" ht="12.75">
      <c r="D287" s="100"/>
    </row>
    <row r="288" spans="4:4" ht="12.75">
      <c r="D288" s="100"/>
    </row>
    <row r="289" spans="4:4" ht="12.75">
      <c r="D289" s="100"/>
    </row>
    <row r="290" spans="4:4" ht="12.75">
      <c r="D290" s="100"/>
    </row>
    <row r="291" spans="4:4" ht="12.75">
      <c r="D291" s="100"/>
    </row>
    <row r="292" spans="4:4" ht="12.75">
      <c r="D292" s="100"/>
    </row>
    <row r="293" spans="4:4" ht="12.75">
      <c r="D293" s="100"/>
    </row>
    <row r="294" spans="4:4" ht="12.75">
      <c r="D294" s="100"/>
    </row>
    <row r="295" spans="4:4" ht="12.75">
      <c r="D295" s="100"/>
    </row>
    <row r="296" spans="4:4" ht="12.75">
      <c r="D296" s="100"/>
    </row>
    <row r="297" spans="4:4" ht="12.75">
      <c r="D297" s="100"/>
    </row>
    <row r="298" spans="4:4" ht="12.75">
      <c r="D298" s="100"/>
    </row>
    <row r="299" spans="4:4" ht="12.75">
      <c r="D299" s="100"/>
    </row>
    <row r="300" spans="4:4" ht="12.75">
      <c r="D300" s="100"/>
    </row>
    <row r="301" spans="4:4" ht="12.75">
      <c r="D301" s="100"/>
    </row>
    <row r="302" spans="4:4" ht="12.75">
      <c r="D302" s="100"/>
    </row>
    <row r="303" spans="4:4" ht="12.75">
      <c r="D303" s="100"/>
    </row>
    <row r="304" spans="4:4" ht="12.75">
      <c r="D304" s="100"/>
    </row>
    <row r="305" spans="4:4" ht="12.75">
      <c r="D305" s="100"/>
    </row>
    <row r="306" spans="4:4" ht="12.75">
      <c r="D306" s="100"/>
    </row>
    <row r="307" spans="4:4" ht="12.75">
      <c r="D307" s="100"/>
    </row>
    <row r="308" spans="4:4" ht="12.75">
      <c r="D308" s="100"/>
    </row>
    <row r="309" spans="4:4" ht="12.75">
      <c r="D309" s="100"/>
    </row>
    <row r="310" spans="4:4" ht="12.75">
      <c r="D310" s="100"/>
    </row>
    <row r="311" spans="4:4" ht="12.75">
      <c r="D311" s="100"/>
    </row>
    <row r="312" spans="4:4" ht="12.75">
      <c r="D312" s="100"/>
    </row>
    <row r="313" spans="4:4" ht="12.75">
      <c r="D313" s="100"/>
    </row>
    <row r="314" spans="4:4" ht="12.75">
      <c r="D314" s="100"/>
    </row>
    <row r="315" spans="4:4" ht="12.75">
      <c r="D315" s="100"/>
    </row>
    <row r="316" spans="4:4" ht="12.75">
      <c r="D316" s="100"/>
    </row>
    <row r="317" spans="4:4" ht="12.75">
      <c r="D317" s="100"/>
    </row>
    <row r="318" spans="4:4" ht="12.75">
      <c r="D318" s="100"/>
    </row>
    <row r="319" spans="4:4" ht="12.75">
      <c r="D319" s="100"/>
    </row>
    <row r="320" spans="4:4" ht="12.75">
      <c r="D320" s="100"/>
    </row>
    <row r="321" spans="4:4" ht="12.75">
      <c r="D321" s="100"/>
    </row>
    <row r="322" spans="4:4" ht="12.75">
      <c r="D322" s="100"/>
    </row>
    <row r="323" spans="4:4" ht="12.75">
      <c r="D323" s="100"/>
    </row>
    <row r="324" spans="4:4" ht="12.75">
      <c r="D324" s="100"/>
    </row>
    <row r="325" spans="4:4" ht="12.75">
      <c r="D325" s="100"/>
    </row>
    <row r="326" spans="4:4" ht="12.75">
      <c r="D326" s="100"/>
    </row>
    <row r="327" spans="4:4" ht="12.75">
      <c r="D327" s="100"/>
    </row>
    <row r="328" spans="4:4" ht="12.75">
      <c r="D328" s="100"/>
    </row>
    <row r="329" spans="4:4" ht="12.75">
      <c r="D329" s="100"/>
    </row>
    <row r="330" spans="4:4" ht="12.75">
      <c r="D330" s="100"/>
    </row>
    <row r="331" spans="4:4" ht="12.75">
      <c r="D331" s="100"/>
    </row>
    <row r="332" spans="4:4" ht="12.75">
      <c r="D332" s="100"/>
    </row>
    <row r="333" spans="4:4" ht="12.75">
      <c r="D333" s="100"/>
    </row>
    <row r="334" spans="4:4" ht="12.75">
      <c r="D334" s="100"/>
    </row>
    <row r="335" spans="4:4" ht="12.75">
      <c r="D335" s="100"/>
    </row>
    <row r="336" spans="4:4" ht="12.75">
      <c r="D336" s="100"/>
    </row>
    <row r="337" spans="4:4" ht="12.75">
      <c r="D337" s="100"/>
    </row>
    <row r="338" spans="4:4" ht="12.75">
      <c r="D338" s="100"/>
    </row>
    <row r="339" spans="4:4" ht="12.75">
      <c r="D339" s="100"/>
    </row>
    <row r="340" spans="4:4" ht="12.75">
      <c r="D340" s="100"/>
    </row>
    <row r="341" spans="4:4" ht="12.75">
      <c r="D341" s="100"/>
    </row>
    <row r="342" spans="4:4" ht="12.75">
      <c r="D342" s="100"/>
    </row>
    <row r="343" spans="4:4" ht="12.75">
      <c r="D343" s="100"/>
    </row>
    <row r="344" spans="4:4" ht="12.75">
      <c r="D344" s="100"/>
    </row>
    <row r="345" spans="4:4" ht="12.75">
      <c r="D345" s="100"/>
    </row>
    <row r="346" spans="4:4" ht="12.75">
      <c r="D346" s="100"/>
    </row>
    <row r="347" spans="4:4" ht="12.75">
      <c r="D347" s="100"/>
    </row>
    <row r="348" spans="4:4" ht="12.75">
      <c r="D348" s="100"/>
    </row>
    <row r="349" spans="4:4" ht="12.75">
      <c r="D349" s="100"/>
    </row>
    <row r="350" spans="4:4" ht="12.75">
      <c r="D350" s="100"/>
    </row>
    <row r="351" spans="4:4" ht="12.75">
      <c r="D351" s="100"/>
    </row>
    <row r="352" spans="4:4" ht="12.75">
      <c r="D352" s="100"/>
    </row>
    <row r="353" spans="4:4" ht="12.75">
      <c r="D353" s="100"/>
    </row>
    <row r="354" spans="4:4" ht="12.75">
      <c r="D354" s="100"/>
    </row>
    <row r="355" spans="4:4" ht="12.75">
      <c r="D355" s="100"/>
    </row>
    <row r="356" spans="4:4" ht="12.75">
      <c r="D356" s="100"/>
    </row>
    <row r="357" spans="4:4" ht="12.75">
      <c r="D357" s="100"/>
    </row>
    <row r="358" spans="4:4" ht="12.75">
      <c r="D358" s="100"/>
    </row>
    <row r="359" spans="4:4" ht="12.75">
      <c r="D359" s="100"/>
    </row>
    <row r="360" spans="4:4" ht="12.75">
      <c r="D360" s="100"/>
    </row>
    <row r="361" spans="4:4" ht="12.75">
      <c r="D361" s="100"/>
    </row>
    <row r="362" spans="4:4" ht="12.75">
      <c r="D362" s="100"/>
    </row>
    <row r="363" spans="4:4" ht="12.75">
      <c r="D363" s="100"/>
    </row>
    <row r="364" spans="4:4" ht="12.75">
      <c r="D364" s="100"/>
    </row>
    <row r="365" spans="4:4" ht="12.75">
      <c r="D365" s="100"/>
    </row>
    <row r="366" spans="4:4" ht="12.75">
      <c r="D366" s="100"/>
    </row>
    <row r="367" spans="4:4" ht="12.75">
      <c r="D367" s="100"/>
    </row>
    <row r="368" spans="4:4" ht="12.75">
      <c r="D368" s="100"/>
    </row>
    <row r="369" spans="4:4" ht="12.75">
      <c r="D369" s="100"/>
    </row>
    <row r="370" spans="4:4" ht="12.75">
      <c r="D370" s="100"/>
    </row>
    <row r="371" spans="4:4" ht="12.75">
      <c r="D371" s="100"/>
    </row>
    <row r="372" spans="4:4" ht="12.75">
      <c r="D372" s="100"/>
    </row>
    <row r="373" spans="4:4" ht="12.75">
      <c r="D373" s="100"/>
    </row>
    <row r="374" spans="4:4" ht="12.75">
      <c r="D374" s="100"/>
    </row>
    <row r="375" spans="4:4" ht="12.75">
      <c r="D375" s="100"/>
    </row>
    <row r="376" spans="4:4" ht="12.75">
      <c r="D376" s="100"/>
    </row>
    <row r="377" spans="4:4" ht="12.75">
      <c r="D377" s="100"/>
    </row>
    <row r="378" spans="4:4" ht="12.75">
      <c r="D378" s="100"/>
    </row>
    <row r="379" spans="4:4" ht="12.75">
      <c r="D379" s="100"/>
    </row>
    <row r="380" spans="4:4" ht="12.75">
      <c r="D380" s="100"/>
    </row>
    <row r="381" spans="4:4" ht="12.75">
      <c r="D381" s="100"/>
    </row>
    <row r="382" spans="4:4" ht="12.75">
      <c r="D382" s="100"/>
    </row>
    <row r="383" spans="4:4" ht="12.75">
      <c r="D383" s="100"/>
    </row>
    <row r="384" spans="4:4" ht="12.75">
      <c r="D384" s="100"/>
    </row>
    <row r="385" spans="4:4" ht="12.75">
      <c r="D385" s="100"/>
    </row>
    <row r="386" spans="4:4" ht="12.75">
      <c r="D386" s="100"/>
    </row>
    <row r="387" spans="4:4" ht="12.75">
      <c r="D387" s="100"/>
    </row>
    <row r="388" spans="4:4" ht="12.75">
      <c r="D388" s="100"/>
    </row>
    <row r="389" spans="4:4" ht="12.75">
      <c r="D389" s="100"/>
    </row>
    <row r="390" spans="4:4" ht="12.75">
      <c r="D390" s="100"/>
    </row>
    <row r="391" spans="4:4" ht="12.75">
      <c r="D391" s="100"/>
    </row>
    <row r="392" spans="4:4" ht="12.75">
      <c r="D392" s="100"/>
    </row>
    <row r="393" spans="4:4" ht="12.75">
      <c r="D393" s="100"/>
    </row>
    <row r="394" spans="4:4" ht="12.75">
      <c r="D394" s="100"/>
    </row>
    <row r="395" spans="4:4" ht="12.75">
      <c r="D395" s="100"/>
    </row>
    <row r="396" spans="4:4" ht="12.75">
      <c r="D396" s="100"/>
    </row>
    <row r="397" spans="4:4" ht="12.75">
      <c r="D397" s="100"/>
    </row>
    <row r="398" spans="4:4" ht="12.75">
      <c r="D398" s="100"/>
    </row>
    <row r="399" spans="4:4" ht="12.75">
      <c r="D399" s="100"/>
    </row>
    <row r="400" spans="4:4" ht="12.75">
      <c r="D400" s="100"/>
    </row>
    <row r="401" spans="4:4" ht="12.75">
      <c r="D401" s="100"/>
    </row>
    <row r="402" spans="4:4" ht="12.75">
      <c r="D402" s="100"/>
    </row>
    <row r="403" spans="4:4" ht="12.75">
      <c r="D403" s="100"/>
    </row>
    <row r="404" spans="4:4" ht="12.75">
      <c r="D404" s="100"/>
    </row>
    <row r="405" spans="4:4" ht="12.75">
      <c r="D405" s="100"/>
    </row>
    <row r="406" spans="4:4" ht="12.75">
      <c r="D406" s="100"/>
    </row>
    <row r="407" spans="4:4" ht="12.75">
      <c r="D407" s="100"/>
    </row>
    <row r="408" spans="4:4" ht="12.75">
      <c r="D408" s="100"/>
    </row>
    <row r="409" spans="4:4" ht="12.75">
      <c r="D409" s="100"/>
    </row>
    <row r="410" spans="4:4" ht="12.75">
      <c r="D410" s="100"/>
    </row>
    <row r="411" spans="4:4" ht="12.75">
      <c r="D411" s="100"/>
    </row>
    <row r="412" spans="4:4" ht="12.75">
      <c r="D412" s="100"/>
    </row>
    <row r="413" spans="4:4" ht="12.75">
      <c r="D413" s="100"/>
    </row>
    <row r="414" spans="4:4" ht="12.75">
      <c r="D414" s="100"/>
    </row>
    <row r="415" spans="4:4" ht="12.75">
      <c r="D415" s="100"/>
    </row>
    <row r="416" spans="4:4" ht="12.75">
      <c r="D416" s="100"/>
    </row>
    <row r="417" spans="4:4" ht="12.75">
      <c r="D417" s="100"/>
    </row>
    <row r="418" spans="4:4" ht="12.75">
      <c r="D418" s="100"/>
    </row>
    <row r="419" spans="4:4" ht="12.75">
      <c r="D419" s="100"/>
    </row>
    <row r="420" spans="4:4" ht="12.75">
      <c r="D420" s="100"/>
    </row>
    <row r="421" spans="4:4" ht="12.75">
      <c r="D421" s="100"/>
    </row>
    <row r="422" spans="4:4" ht="12.75">
      <c r="D422" s="100"/>
    </row>
    <row r="423" spans="4:4" ht="12.75">
      <c r="D423" s="100"/>
    </row>
    <row r="424" spans="4:4" ht="12.75">
      <c r="D424" s="100"/>
    </row>
    <row r="425" spans="4:4" ht="12.75">
      <c r="D425" s="100"/>
    </row>
    <row r="426" spans="4:4" ht="12.75">
      <c r="D426" s="100"/>
    </row>
    <row r="427" spans="4:4" ht="12.75">
      <c r="D427" s="100"/>
    </row>
    <row r="428" spans="4:4" ht="12.75">
      <c r="D428" s="100"/>
    </row>
    <row r="429" spans="4:4" ht="12.75">
      <c r="D429" s="100"/>
    </row>
    <row r="430" spans="4:4" ht="12.75">
      <c r="D430" s="100"/>
    </row>
    <row r="431" spans="4:4" ht="12.75">
      <c r="D431" s="100"/>
    </row>
    <row r="432" spans="4:4" ht="12.75">
      <c r="D432" s="100"/>
    </row>
    <row r="433" spans="4:4" ht="12.75">
      <c r="D433" s="100"/>
    </row>
    <row r="434" spans="4:4" ht="12.75">
      <c r="D434" s="100"/>
    </row>
    <row r="435" spans="4:4" ht="12.75">
      <c r="D435" s="100"/>
    </row>
    <row r="436" spans="4:4" ht="12.75">
      <c r="D436" s="100"/>
    </row>
    <row r="437" spans="4:4" ht="12.75">
      <c r="D437" s="100"/>
    </row>
    <row r="438" spans="4:4" ht="12.75">
      <c r="D438" s="100"/>
    </row>
    <row r="439" spans="4:4" ht="12.75">
      <c r="D439" s="100"/>
    </row>
    <row r="440" spans="4:4" ht="12.75">
      <c r="D440" s="100"/>
    </row>
    <row r="441" spans="4:4" ht="12.75">
      <c r="D441" s="100"/>
    </row>
    <row r="442" spans="4:4" ht="12.75">
      <c r="D442" s="100"/>
    </row>
    <row r="443" spans="4:4" ht="12.75">
      <c r="D443" s="100"/>
    </row>
    <row r="444" spans="4:4" ht="12.75">
      <c r="D444" s="100"/>
    </row>
    <row r="445" spans="4:4" ht="12.75">
      <c r="D445" s="100"/>
    </row>
    <row r="446" spans="4:4" ht="12.75">
      <c r="D446" s="100"/>
    </row>
    <row r="447" spans="4:4" ht="12.75">
      <c r="D447" s="100"/>
    </row>
    <row r="448" spans="4:4" ht="12.75">
      <c r="D448" s="100"/>
    </row>
    <row r="449" spans="4:4" ht="12.75">
      <c r="D449" s="100"/>
    </row>
    <row r="450" spans="4:4" ht="12.75">
      <c r="D450" s="100"/>
    </row>
    <row r="451" spans="4:4" ht="12.75">
      <c r="D451" s="100"/>
    </row>
    <row r="452" spans="4:4" ht="12.75">
      <c r="D452" s="100"/>
    </row>
    <row r="453" spans="4:4" ht="12.75">
      <c r="D453" s="100"/>
    </row>
    <row r="454" spans="4:4" ht="12.75">
      <c r="D454" s="100"/>
    </row>
    <row r="455" spans="4:4" ht="12.75">
      <c r="D455" s="100"/>
    </row>
    <row r="456" spans="4:4" ht="12.75">
      <c r="D456" s="100"/>
    </row>
    <row r="457" spans="4:4" ht="12.75">
      <c r="D457" s="100"/>
    </row>
    <row r="458" spans="4:4" ht="12.75">
      <c r="D458" s="100"/>
    </row>
    <row r="459" spans="4:4" ht="12.75">
      <c r="D459" s="100"/>
    </row>
    <row r="460" spans="4:4" ht="12.75">
      <c r="D460" s="100"/>
    </row>
    <row r="461" spans="4:4" ht="12.75">
      <c r="D461" s="100"/>
    </row>
    <row r="462" spans="4:4" ht="12.75">
      <c r="D462" s="100"/>
    </row>
    <row r="463" spans="4:4" ht="12.75">
      <c r="D463" s="100"/>
    </row>
    <row r="464" spans="4:4" ht="12.75">
      <c r="D464" s="100"/>
    </row>
    <row r="465" spans="4:4" ht="12.75">
      <c r="D465" s="100"/>
    </row>
    <row r="466" spans="4:4" ht="12.75">
      <c r="D466" s="100"/>
    </row>
    <row r="467" spans="4:4" ht="12.75">
      <c r="D467" s="100"/>
    </row>
    <row r="468" spans="4:4" ht="12.75">
      <c r="D468" s="100"/>
    </row>
    <row r="469" spans="4:4" ht="12.75">
      <c r="D469" s="100"/>
    </row>
    <row r="470" spans="4:4" ht="12.75">
      <c r="D470" s="100"/>
    </row>
    <row r="471" spans="4:4" ht="12.75">
      <c r="D471" s="100"/>
    </row>
    <row r="472" spans="4:4" ht="12.75">
      <c r="D472" s="100"/>
    </row>
    <row r="473" spans="4:4" ht="12.75">
      <c r="D473" s="100"/>
    </row>
    <row r="474" spans="4:4" ht="12.75">
      <c r="D474" s="100"/>
    </row>
    <row r="475" spans="4:4" ht="12.75">
      <c r="D475" s="100"/>
    </row>
    <row r="476" spans="4:4" ht="12.75">
      <c r="D476" s="100"/>
    </row>
    <row r="477" spans="4:4" ht="12.75">
      <c r="D477" s="100"/>
    </row>
    <row r="478" spans="4:4" ht="12.75">
      <c r="D478" s="100"/>
    </row>
    <row r="479" spans="4:4" ht="12.75">
      <c r="D479" s="100"/>
    </row>
    <row r="480" spans="4:4" ht="12.75">
      <c r="D480" s="100"/>
    </row>
    <row r="481" spans="4:4" ht="12.75">
      <c r="D481" s="100"/>
    </row>
    <row r="482" spans="4:4" ht="12.75">
      <c r="D482" s="100"/>
    </row>
    <row r="483" spans="4:4" ht="12.75">
      <c r="D483" s="100"/>
    </row>
    <row r="484" spans="4:4" ht="12.75">
      <c r="D484" s="100"/>
    </row>
    <row r="485" spans="4:4" ht="12.75">
      <c r="D485" s="100"/>
    </row>
    <row r="486" spans="4:4" ht="12.75">
      <c r="D486" s="100"/>
    </row>
    <row r="487" spans="4:4" ht="12.75">
      <c r="D487" s="100"/>
    </row>
    <row r="488" spans="4:4" ht="12.75">
      <c r="D488" s="100"/>
    </row>
    <row r="489" spans="4:4" ht="12.75">
      <c r="D489" s="100"/>
    </row>
    <row r="490" spans="4:4" ht="12.75">
      <c r="D490" s="100"/>
    </row>
    <row r="491" spans="4:4" ht="12.75">
      <c r="D491" s="100"/>
    </row>
    <row r="492" spans="4:4" ht="12.75">
      <c r="D492" s="100"/>
    </row>
    <row r="493" spans="4:4" ht="12.75">
      <c r="D493" s="100"/>
    </row>
    <row r="494" spans="4:4" ht="12.75">
      <c r="D494" s="100"/>
    </row>
    <row r="495" spans="4:4" ht="12.75">
      <c r="D495" s="100"/>
    </row>
    <row r="496" spans="4:4" ht="12.75">
      <c r="D496" s="100"/>
    </row>
    <row r="497" spans="4:4" ht="12.75">
      <c r="D497" s="100"/>
    </row>
    <row r="498" spans="4:4" ht="12.75">
      <c r="D498" s="100"/>
    </row>
    <row r="499" spans="4:4" ht="12.75">
      <c r="D499" s="100"/>
    </row>
    <row r="500" spans="4:4" ht="12.75">
      <c r="D500" s="100"/>
    </row>
    <row r="501" spans="4:4" ht="12.75">
      <c r="D501" s="100"/>
    </row>
    <row r="502" spans="4:4" ht="12.75">
      <c r="D502" s="100"/>
    </row>
    <row r="503" spans="4:4" ht="12.75">
      <c r="D503" s="100"/>
    </row>
    <row r="504" spans="4:4" ht="12.75">
      <c r="D504" s="100"/>
    </row>
    <row r="505" spans="4:4" ht="12.75">
      <c r="D505" s="100"/>
    </row>
    <row r="506" spans="4:4" ht="12.75">
      <c r="D506" s="100"/>
    </row>
    <row r="507" spans="4:4" ht="12.75">
      <c r="D507" s="100"/>
    </row>
    <row r="508" spans="4:4" ht="12.75">
      <c r="D508" s="100"/>
    </row>
    <row r="509" spans="4:4" ht="12.75">
      <c r="D509" s="100"/>
    </row>
    <row r="510" spans="4:4" ht="12.75">
      <c r="D510" s="100"/>
    </row>
    <row r="511" spans="4:4" ht="12.75">
      <c r="D511" s="100"/>
    </row>
    <row r="512" spans="4:4" ht="12.75">
      <c r="D512" s="100"/>
    </row>
    <row r="513" spans="4:4" ht="12.75">
      <c r="D513" s="100"/>
    </row>
    <row r="514" spans="4:4" ht="12.75">
      <c r="D514" s="100"/>
    </row>
    <row r="515" spans="4:4" ht="12.75">
      <c r="D515" s="100"/>
    </row>
    <row r="516" spans="4:4" ht="12.75">
      <c r="D516" s="100"/>
    </row>
    <row r="517" spans="4:4" ht="12.75">
      <c r="D517" s="100"/>
    </row>
    <row r="518" spans="4:4" ht="12.75">
      <c r="D518" s="100"/>
    </row>
    <row r="519" spans="4:4" ht="12.75">
      <c r="D519" s="100"/>
    </row>
    <row r="520" spans="4:4" ht="12.75">
      <c r="D520" s="100"/>
    </row>
    <row r="521" spans="4:4" ht="12.75">
      <c r="D521" s="100"/>
    </row>
    <row r="522" spans="4:4" ht="12.75">
      <c r="D522" s="100"/>
    </row>
    <row r="523" spans="4:4" ht="12.75">
      <c r="D523" s="100"/>
    </row>
    <row r="524" spans="4:4" ht="12.75">
      <c r="D524" s="100"/>
    </row>
    <row r="525" spans="4:4" ht="12.75">
      <c r="D525" s="100"/>
    </row>
    <row r="526" spans="4:4" ht="12.75">
      <c r="D526" s="100"/>
    </row>
    <row r="527" spans="4:4" ht="12.75">
      <c r="D527" s="100"/>
    </row>
    <row r="528" spans="4:4" ht="12.75">
      <c r="D528" s="100"/>
    </row>
    <row r="529" spans="4:4" ht="12.75">
      <c r="D529" s="100"/>
    </row>
    <row r="530" spans="4:4" ht="12.75">
      <c r="D530" s="100"/>
    </row>
    <row r="531" spans="4:4" ht="12.75">
      <c r="D531" s="100"/>
    </row>
    <row r="532" spans="4:4" ht="12.75">
      <c r="D532" s="100"/>
    </row>
    <row r="533" spans="4:4" ht="12.75">
      <c r="D533" s="100"/>
    </row>
    <row r="534" spans="4:4" ht="12.75">
      <c r="D534" s="100"/>
    </row>
    <row r="535" spans="4:4" ht="12.75">
      <c r="D535" s="100"/>
    </row>
    <row r="536" spans="4:4" ht="12.75">
      <c r="D536" s="100"/>
    </row>
    <row r="537" spans="4:4" ht="12.75">
      <c r="D537" s="100"/>
    </row>
    <row r="538" spans="4:4" ht="12.75">
      <c r="D538" s="100"/>
    </row>
    <row r="539" spans="4:4" ht="12.75">
      <c r="D539" s="100"/>
    </row>
    <row r="540" spans="4:4" ht="12.75">
      <c r="D540" s="100"/>
    </row>
    <row r="541" spans="4:4" ht="12.75">
      <c r="D541" s="100"/>
    </row>
    <row r="542" spans="4:4" ht="12.75">
      <c r="D542" s="100"/>
    </row>
    <row r="543" spans="4:4" ht="12.75">
      <c r="D543" s="100"/>
    </row>
    <row r="544" spans="4:4" ht="12.75">
      <c r="D544" s="100"/>
    </row>
    <row r="545" spans="4:4" ht="12.75">
      <c r="D545" s="100"/>
    </row>
    <row r="546" spans="4:4" ht="12.75">
      <c r="D546" s="100"/>
    </row>
    <row r="547" spans="4:4" ht="12.75">
      <c r="D547" s="100"/>
    </row>
    <row r="548" spans="4:4" ht="12.75">
      <c r="D548" s="100"/>
    </row>
    <row r="549" spans="4:4" ht="12.75">
      <c r="D549" s="100"/>
    </row>
    <row r="550" spans="4:4" ht="12.75">
      <c r="D550" s="100"/>
    </row>
    <row r="551" spans="4:4" ht="12.75">
      <c r="D551" s="100"/>
    </row>
    <row r="552" spans="4:4" ht="12.75">
      <c r="D552" s="100"/>
    </row>
    <row r="553" spans="4:4" ht="12.75">
      <c r="D553" s="100"/>
    </row>
    <row r="554" spans="4:4" ht="12.75">
      <c r="D554" s="100"/>
    </row>
    <row r="555" spans="4:4" ht="12.75">
      <c r="D555" s="100"/>
    </row>
    <row r="556" spans="4:4" ht="12.75">
      <c r="D556" s="100"/>
    </row>
    <row r="557" spans="4:4" ht="12.75">
      <c r="D557" s="100"/>
    </row>
    <row r="558" spans="4:4" ht="12.75">
      <c r="D558" s="100"/>
    </row>
    <row r="559" spans="4:4" ht="12.75">
      <c r="D559" s="100"/>
    </row>
    <row r="560" spans="4:4" ht="12.75">
      <c r="D560" s="100"/>
    </row>
    <row r="561" spans="4:4" ht="12.75">
      <c r="D561" s="100"/>
    </row>
    <row r="562" spans="4:4" ht="12.75">
      <c r="D562" s="100"/>
    </row>
    <row r="563" spans="4:4" ht="12.75">
      <c r="D563" s="100"/>
    </row>
    <row r="564" spans="4:4" ht="12.75">
      <c r="D564" s="100"/>
    </row>
    <row r="565" spans="4:4" ht="12.75">
      <c r="D565" s="100"/>
    </row>
    <row r="566" spans="4:4" ht="12.75">
      <c r="D566" s="100"/>
    </row>
    <row r="567" spans="4:4" ht="12.75">
      <c r="D567" s="100"/>
    </row>
    <row r="568" spans="4:4" ht="12.75">
      <c r="D568" s="100"/>
    </row>
    <row r="569" spans="4:4" ht="12.75">
      <c r="D569" s="100"/>
    </row>
    <row r="570" spans="4:4" ht="12.75">
      <c r="D570" s="100"/>
    </row>
    <row r="571" spans="4:4" ht="12.75">
      <c r="D571" s="100"/>
    </row>
    <row r="572" spans="4:4" ht="12.75">
      <c r="D572" s="100"/>
    </row>
    <row r="573" spans="4:4" ht="12.75">
      <c r="D573" s="100"/>
    </row>
    <row r="574" spans="4:4" ht="12.75">
      <c r="D574" s="100"/>
    </row>
    <row r="575" spans="4:4" ht="12.75">
      <c r="D575" s="100"/>
    </row>
    <row r="576" spans="4:4" ht="12.75">
      <c r="D576" s="100"/>
    </row>
    <row r="577" spans="4:4" ht="12.75">
      <c r="D577" s="100"/>
    </row>
    <row r="578" spans="4:4" ht="12.75">
      <c r="D578" s="100"/>
    </row>
    <row r="579" spans="4:4" ht="12.75">
      <c r="D579" s="100"/>
    </row>
    <row r="580" spans="4:4" ht="12.75">
      <c r="D580" s="100"/>
    </row>
    <row r="581" spans="4:4" ht="12.75">
      <c r="D581" s="100"/>
    </row>
    <row r="582" spans="4:4" ht="12.75">
      <c r="D582" s="100"/>
    </row>
    <row r="583" spans="4:4" ht="12.75">
      <c r="D583" s="100"/>
    </row>
    <row r="584" spans="4:4" ht="12.75">
      <c r="D584" s="100"/>
    </row>
    <row r="585" spans="4:4" ht="12.75">
      <c r="D585" s="100"/>
    </row>
    <row r="586" spans="4:4" ht="12.75">
      <c r="D586" s="100"/>
    </row>
    <row r="587" spans="4:4" ht="12.75">
      <c r="D587" s="100"/>
    </row>
    <row r="588" spans="4:4" ht="12.75">
      <c r="D588" s="100"/>
    </row>
    <row r="589" spans="4:4" ht="12.75">
      <c r="D589" s="100"/>
    </row>
    <row r="590" spans="4:4" ht="12.75">
      <c r="D590" s="100"/>
    </row>
    <row r="591" spans="4:4" ht="12.75">
      <c r="D591" s="100"/>
    </row>
    <row r="592" spans="4:4" ht="12.75">
      <c r="D592" s="100"/>
    </row>
    <row r="593" spans="4:4" ht="12.75">
      <c r="D593" s="100"/>
    </row>
    <row r="594" spans="4:4" ht="12.75">
      <c r="D594" s="100"/>
    </row>
    <row r="595" spans="4:4" ht="12.75">
      <c r="D595" s="100"/>
    </row>
    <row r="596" spans="4:4" ht="12.75">
      <c r="D596" s="100"/>
    </row>
    <row r="597" spans="4:4" ht="12.75">
      <c r="D597" s="100"/>
    </row>
    <row r="598" spans="4:4" ht="12.75">
      <c r="D598" s="100"/>
    </row>
    <row r="599" spans="4:4" ht="12.75">
      <c r="D599" s="100"/>
    </row>
    <row r="600" spans="4:4" ht="12.75">
      <c r="D600" s="100"/>
    </row>
    <row r="601" spans="4:4" ht="12.75">
      <c r="D601" s="100"/>
    </row>
    <row r="602" spans="4:4" ht="12.75">
      <c r="D602" s="100"/>
    </row>
    <row r="603" spans="4:4" ht="12.75">
      <c r="D603" s="100"/>
    </row>
    <row r="604" spans="4:4" ht="12.75">
      <c r="D604" s="100"/>
    </row>
    <row r="605" spans="4:4" ht="12.75">
      <c r="D605" s="100"/>
    </row>
    <row r="606" spans="4:4" ht="12.75">
      <c r="D606" s="100"/>
    </row>
    <row r="607" spans="4:4" ht="12.75">
      <c r="D607" s="100"/>
    </row>
    <row r="608" spans="4:4" ht="12.75">
      <c r="D608" s="100"/>
    </row>
    <row r="609" spans="4:4" ht="12.75">
      <c r="D609" s="100"/>
    </row>
    <row r="610" spans="4:4" ht="12.75">
      <c r="D610" s="100"/>
    </row>
    <row r="611" spans="4:4" ht="12.75">
      <c r="D611" s="100"/>
    </row>
    <row r="612" spans="4:4" ht="12.75">
      <c r="D612" s="100"/>
    </row>
    <row r="613" spans="4:4" ht="12.75">
      <c r="D613" s="100"/>
    </row>
    <row r="614" spans="4:4" ht="12.75">
      <c r="D614" s="100"/>
    </row>
    <row r="615" spans="4:4" ht="12.75">
      <c r="D615" s="100"/>
    </row>
    <row r="616" spans="4:4" ht="12.75">
      <c r="D616" s="100"/>
    </row>
    <row r="617" spans="4:4" ht="12.75">
      <c r="D617" s="100"/>
    </row>
    <row r="618" spans="4:4" ht="12.75">
      <c r="D618" s="100"/>
    </row>
    <row r="619" spans="4:4" ht="12.75">
      <c r="D619" s="100"/>
    </row>
    <row r="620" spans="4:4" ht="12.75">
      <c r="D620" s="100"/>
    </row>
    <row r="621" spans="4:4" ht="12.75">
      <c r="D621" s="100"/>
    </row>
    <row r="622" spans="4:4" ht="12.75">
      <c r="D622" s="100"/>
    </row>
    <row r="623" spans="4:4" ht="12.75">
      <c r="D623" s="100"/>
    </row>
    <row r="624" spans="4:4" ht="12.75">
      <c r="D624" s="100"/>
    </row>
    <row r="625" spans="4:4" ht="12.75">
      <c r="D625" s="100"/>
    </row>
    <row r="626" spans="4:4" ht="12.75">
      <c r="D626" s="100"/>
    </row>
    <row r="627" spans="4:4" ht="12.75">
      <c r="D627" s="100"/>
    </row>
    <row r="628" spans="4:4" ht="12.75">
      <c r="D628" s="100"/>
    </row>
    <row r="629" spans="4:4" ht="12.75">
      <c r="D629" s="100"/>
    </row>
    <row r="630" spans="4:4" ht="12.75">
      <c r="D630" s="100"/>
    </row>
    <row r="631" spans="4:4" ht="12.75">
      <c r="D631" s="100"/>
    </row>
    <row r="632" spans="4:4" ht="12.75">
      <c r="D632" s="100"/>
    </row>
    <row r="633" spans="4:4" ht="12.75">
      <c r="D633" s="100"/>
    </row>
    <row r="634" spans="4:4" ht="12.75">
      <c r="D634" s="100"/>
    </row>
    <row r="635" spans="4:4" ht="12.75">
      <c r="D635" s="100"/>
    </row>
    <row r="636" spans="4:4" ht="12.75">
      <c r="D636" s="100"/>
    </row>
    <row r="637" spans="4:4" ht="12.75">
      <c r="D637" s="100"/>
    </row>
    <row r="638" spans="4:4" ht="12.75">
      <c r="D638" s="100"/>
    </row>
    <row r="639" spans="4:4" ht="12.75">
      <c r="D639" s="100"/>
    </row>
    <row r="640" spans="4:4" ht="12.75">
      <c r="D640" s="100"/>
    </row>
    <row r="641" spans="4:4" ht="12.75">
      <c r="D641" s="100"/>
    </row>
    <row r="642" spans="4:4" ht="12.75">
      <c r="D642" s="100"/>
    </row>
    <row r="643" spans="4:4" ht="12.75">
      <c r="D643" s="100"/>
    </row>
    <row r="644" spans="4:4" ht="12.75">
      <c r="D644" s="100"/>
    </row>
    <row r="645" spans="4:4" ht="12.75">
      <c r="D645" s="100"/>
    </row>
    <row r="646" spans="4:4" ht="12.75">
      <c r="D646" s="100"/>
    </row>
    <row r="647" spans="4:4" ht="12.75">
      <c r="D647" s="100"/>
    </row>
    <row r="648" spans="4:4" ht="12.75">
      <c r="D648" s="100"/>
    </row>
    <row r="649" spans="4:4" ht="12.75">
      <c r="D649" s="100"/>
    </row>
    <row r="650" spans="4:4" ht="12.75">
      <c r="D650" s="100"/>
    </row>
    <row r="651" spans="4:4" ht="12.75">
      <c r="D651" s="100"/>
    </row>
    <row r="652" spans="4:4" ht="12.75">
      <c r="D652" s="100"/>
    </row>
    <row r="653" spans="4:4" ht="12.75">
      <c r="D653" s="100"/>
    </row>
    <row r="654" spans="4:4" ht="12.75">
      <c r="D654" s="100"/>
    </row>
    <row r="655" spans="4:4" ht="12.75">
      <c r="D655" s="100"/>
    </row>
    <row r="656" spans="4:4" ht="12.75">
      <c r="D656" s="100"/>
    </row>
    <row r="657" spans="4:4" ht="12.75">
      <c r="D657" s="100"/>
    </row>
    <row r="658" spans="4:4" ht="12.75">
      <c r="D658" s="100"/>
    </row>
    <row r="659" spans="4:4" ht="12.75">
      <c r="D659" s="100"/>
    </row>
    <row r="660" spans="4:4" ht="12.75">
      <c r="D660" s="100"/>
    </row>
    <row r="661" spans="4:4" ht="12.75">
      <c r="D661" s="100"/>
    </row>
    <row r="662" spans="4:4" ht="12.75">
      <c r="D662" s="100"/>
    </row>
    <row r="663" spans="4:4" ht="12.75">
      <c r="D663" s="100"/>
    </row>
    <row r="664" spans="4:4" ht="12.75">
      <c r="D664" s="100"/>
    </row>
    <row r="665" spans="4:4" ht="12.75">
      <c r="D665" s="100"/>
    </row>
    <row r="666" spans="4:4" ht="12.75">
      <c r="D666" s="100"/>
    </row>
    <row r="667" spans="4:4" ht="12.75">
      <c r="D667" s="100"/>
    </row>
    <row r="668" spans="4:4" ht="12.75">
      <c r="D668" s="100"/>
    </row>
    <row r="669" spans="4:4" ht="12.75">
      <c r="D669" s="100"/>
    </row>
    <row r="670" spans="4:4" ht="12.75">
      <c r="D670" s="100"/>
    </row>
    <row r="671" spans="4:4" ht="12.75">
      <c r="D671" s="100"/>
    </row>
    <row r="672" spans="4:4" ht="12.75">
      <c r="D672" s="100"/>
    </row>
    <row r="673" spans="4:4" ht="12.75">
      <c r="D673" s="100"/>
    </row>
    <row r="674" spans="4:4" ht="12.75">
      <c r="D674" s="100"/>
    </row>
    <row r="675" spans="4:4" ht="12.75">
      <c r="D675" s="100"/>
    </row>
    <row r="676" spans="4:4" ht="12.75">
      <c r="D676" s="100"/>
    </row>
    <row r="677" spans="4:4" ht="12.75">
      <c r="D677" s="100"/>
    </row>
    <row r="678" spans="4:4" ht="12.75">
      <c r="D678" s="100"/>
    </row>
    <row r="679" spans="4:4" ht="12.75">
      <c r="D679" s="100"/>
    </row>
    <row r="680" spans="4:4" ht="12.75">
      <c r="D680" s="100"/>
    </row>
    <row r="681" spans="4:4" ht="12.75">
      <c r="D681" s="100"/>
    </row>
    <row r="682" spans="4:4" ht="12.75">
      <c r="D682" s="100"/>
    </row>
    <row r="683" spans="4:4" ht="12.75">
      <c r="D683" s="100"/>
    </row>
    <row r="684" spans="4:4" ht="12.75">
      <c r="D684" s="100"/>
    </row>
    <row r="685" spans="4:4" ht="12.75">
      <c r="D685" s="100"/>
    </row>
    <row r="686" spans="4:4" ht="12.75">
      <c r="D686" s="100"/>
    </row>
    <row r="687" spans="4:4" ht="12.75">
      <c r="D687" s="100"/>
    </row>
    <row r="688" spans="4:4" ht="12.75">
      <c r="D688" s="100"/>
    </row>
    <row r="689" spans="4:4" ht="12.75">
      <c r="D689" s="100"/>
    </row>
    <row r="690" spans="4:4" ht="12.75">
      <c r="D690" s="100"/>
    </row>
    <row r="691" spans="4:4" ht="12.75">
      <c r="D691" s="100"/>
    </row>
    <row r="692" spans="4:4" ht="12.75">
      <c r="D692" s="100"/>
    </row>
    <row r="693" spans="4:4" ht="12.75">
      <c r="D693" s="100"/>
    </row>
    <row r="694" spans="4:4" ht="12.75">
      <c r="D694" s="100"/>
    </row>
    <row r="695" spans="4:4" ht="12.75">
      <c r="D695" s="100"/>
    </row>
    <row r="696" spans="4:4" ht="12.75">
      <c r="D696" s="100"/>
    </row>
    <row r="697" spans="4:4" ht="12.75">
      <c r="D697" s="100"/>
    </row>
    <row r="698" spans="4:4" ht="12.75">
      <c r="D698" s="100"/>
    </row>
    <row r="699" spans="4:4" ht="12.75">
      <c r="D699" s="100"/>
    </row>
    <row r="700" spans="4:4" ht="12.75">
      <c r="D700" s="100"/>
    </row>
    <row r="701" spans="4:4" ht="12.75">
      <c r="D701" s="100"/>
    </row>
    <row r="702" spans="4:4" ht="12.75">
      <c r="D702" s="100"/>
    </row>
    <row r="703" spans="4:4" ht="12.75">
      <c r="D703" s="100"/>
    </row>
    <row r="704" spans="4:4" ht="12.75">
      <c r="D704" s="100"/>
    </row>
    <row r="705" spans="4:4" ht="12.75">
      <c r="D705" s="100"/>
    </row>
    <row r="706" spans="4:4" ht="12.75">
      <c r="D706" s="100"/>
    </row>
    <row r="707" spans="4:4" ht="12.75">
      <c r="D707" s="100"/>
    </row>
    <row r="708" spans="4:4" ht="12.75">
      <c r="D708" s="100"/>
    </row>
    <row r="709" spans="4:4" ht="12.75">
      <c r="D709" s="100"/>
    </row>
    <row r="710" spans="4:4" ht="12.75">
      <c r="D710" s="100"/>
    </row>
    <row r="711" spans="4:4" ht="12.75">
      <c r="D711" s="100"/>
    </row>
    <row r="712" spans="4:4" ht="12.75">
      <c r="D712" s="100"/>
    </row>
    <row r="713" spans="4:4" ht="12.75">
      <c r="D713" s="100"/>
    </row>
    <row r="714" spans="4:4" ht="12.75">
      <c r="D714" s="100"/>
    </row>
    <row r="715" spans="4:4" ht="12.75">
      <c r="D715" s="100"/>
    </row>
    <row r="716" spans="4:4" ht="12.75">
      <c r="D716" s="100"/>
    </row>
    <row r="717" spans="4:4" ht="12.75">
      <c r="D717" s="100"/>
    </row>
    <row r="718" spans="4:4" ht="12.75">
      <c r="D718" s="100"/>
    </row>
    <row r="719" spans="4:4" ht="12.75">
      <c r="D719" s="100"/>
    </row>
    <row r="720" spans="4:4" ht="12.75">
      <c r="D720" s="100"/>
    </row>
    <row r="721" spans="4:4" ht="12.75">
      <c r="D721" s="100"/>
    </row>
    <row r="722" spans="4:4" ht="12.75">
      <c r="D722" s="100"/>
    </row>
    <row r="723" spans="4:4" ht="12.75">
      <c r="D723" s="100"/>
    </row>
    <row r="724" spans="4:4" ht="12.75">
      <c r="D724" s="100"/>
    </row>
    <row r="725" spans="4:4" ht="12.75">
      <c r="D725" s="100"/>
    </row>
    <row r="726" spans="4:4" ht="12.75">
      <c r="D726" s="100"/>
    </row>
    <row r="727" spans="4:4" ht="12.75">
      <c r="D727" s="100"/>
    </row>
    <row r="728" spans="4:4" ht="12.75">
      <c r="D728" s="100"/>
    </row>
    <row r="729" spans="4:4" ht="12.75">
      <c r="D729" s="100"/>
    </row>
    <row r="730" spans="4:4" ht="12.75">
      <c r="D730" s="100"/>
    </row>
    <row r="731" spans="4:4" ht="12.75">
      <c r="D731" s="100"/>
    </row>
    <row r="732" spans="4:4" ht="12.75">
      <c r="D732" s="100"/>
    </row>
    <row r="733" spans="4:4" ht="12.75">
      <c r="D733" s="100"/>
    </row>
    <row r="734" spans="4:4" ht="12.75">
      <c r="D734" s="100"/>
    </row>
    <row r="735" spans="4:4" ht="12.75">
      <c r="D735" s="100"/>
    </row>
    <row r="736" spans="4:4" ht="12.75">
      <c r="D736" s="100"/>
    </row>
    <row r="737" spans="4:4" ht="12.75">
      <c r="D737" s="100"/>
    </row>
    <row r="738" spans="4:4" ht="12.75">
      <c r="D738" s="100"/>
    </row>
    <row r="739" spans="4:4" ht="12.75">
      <c r="D739" s="100"/>
    </row>
    <row r="740" spans="4:4" ht="12.75">
      <c r="D740" s="100"/>
    </row>
    <row r="741" spans="4:4" ht="12.75">
      <c r="D741" s="100"/>
    </row>
    <row r="742" spans="4:4" ht="12.75">
      <c r="D742" s="100"/>
    </row>
    <row r="743" spans="4:4" ht="12.75">
      <c r="D743" s="100"/>
    </row>
    <row r="744" spans="4:4" ht="12.75">
      <c r="D744" s="100"/>
    </row>
    <row r="745" spans="4:4" ht="12.75">
      <c r="D745" s="100"/>
    </row>
    <row r="746" spans="4:4" ht="12.75">
      <c r="D746" s="100"/>
    </row>
    <row r="747" spans="4:4" ht="12.75">
      <c r="D747" s="100"/>
    </row>
    <row r="748" spans="4:4" ht="12.75">
      <c r="D748" s="100"/>
    </row>
    <row r="749" spans="4:4" ht="12.75">
      <c r="D749" s="100"/>
    </row>
    <row r="750" spans="4:4" ht="12.75">
      <c r="D750" s="100"/>
    </row>
    <row r="751" spans="4:4" ht="12.75">
      <c r="D751" s="100"/>
    </row>
    <row r="752" spans="4:4" ht="12.75">
      <c r="D752" s="100"/>
    </row>
    <row r="753" spans="4:4" ht="12.75">
      <c r="D753" s="100"/>
    </row>
    <row r="754" spans="4:4" ht="12.75">
      <c r="D754" s="100"/>
    </row>
    <row r="755" spans="4:4" ht="12.75">
      <c r="D755" s="100"/>
    </row>
    <row r="756" spans="4:4" ht="12.75">
      <c r="D756" s="100"/>
    </row>
    <row r="757" spans="4:4" ht="12.75">
      <c r="D757" s="100"/>
    </row>
    <row r="758" spans="4:4" ht="12.75">
      <c r="D758" s="100"/>
    </row>
    <row r="759" spans="4:4" ht="12.75">
      <c r="D759" s="100"/>
    </row>
    <row r="760" spans="4:4" ht="12.75">
      <c r="D760" s="100"/>
    </row>
    <row r="761" spans="4:4" ht="12.75">
      <c r="D761" s="100"/>
    </row>
    <row r="762" spans="4:4" ht="12.75">
      <c r="D762" s="100"/>
    </row>
    <row r="763" spans="4:4" ht="12.75">
      <c r="D763" s="100"/>
    </row>
    <row r="764" spans="4:4" ht="12.75">
      <c r="D764" s="100"/>
    </row>
    <row r="765" spans="4:4" ht="12.75">
      <c r="D765" s="100"/>
    </row>
    <row r="766" spans="4:4" ht="12.75">
      <c r="D766" s="100"/>
    </row>
    <row r="767" spans="4:4" ht="12.75">
      <c r="D767" s="100"/>
    </row>
    <row r="768" spans="4:4" ht="12.75">
      <c r="D768" s="100"/>
    </row>
    <row r="769" spans="4:4" ht="12.75">
      <c r="D769" s="100"/>
    </row>
    <row r="770" spans="4:4" ht="12.75">
      <c r="D770" s="100"/>
    </row>
    <row r="771" spans="4:4" ht="12.75">
      <c r="D771" s="100"/>
    </row>
    <row r="772" spans="4:4" ht="12.75">
      <c r="D772" s="100"/>
    </row>
    <row r="773" spans="4:4" ht="12.75">
      <c r="D773" s="100"/>
    </row>
    <row r="774" spans="4:4" ht="12.75">
      <c r="D774" s="100"/>
    </row>
    <row r="775" spans="4:4" ht="12.75">
      <c r="D775" s="100"/>
    </row>
    <row r="776" spans="4:4" ht="12.75">
      <c r="D776" s="100"/>
    </row>
    <row r="777" spans="4:4" ht="12.75">
      <c r="D777" s="100"/>
    </row>
    <row r="778" spans="4:4" ht="12.75">
      <c r="D778" s="100"/>
    </row>
    <row r="779" spans="4:4" ht="12.75">
      <c r="D779" s="100"/>
    </row>
    <row r="780" spans="4:4" ht="12.75">
      <c r="D780" s="100"/>
    </row>
    <row r="781" spans="4:4" ht="12.75">
      <c r="D781" s="100"/>
    </row>
    <row r="782" spans="4:4" ht="12.75">
      <c r="D782" s="100"/>
    </row>
    <row r="783" spans="4:4" ht="12.75">
      <c r="D783" s="100"/>
    </row>
    <row r="784" spans="4:4" ht="12.75">
      <c r="D784" s="100"/>
    </row>
    <row r="785" spans="4:4" ht="12.75">
      <c r="D785" s="100"/>
    </row>
    <row r="786" spans="4:4" ht="12.75">
      <c r="D786" s="100"/>
    </row>
    <row r="787" spans="4:4" ht="12.75">
      <c r="D787" s="100"/>
    </row>
    <row r="788" spans="4:4" ht="12.75">
      <c r="D788" s="100"/>
    </row>
    <row r="789" spans="4:4" ht="12.75">
      <c r="D789" s="100"/>
    </row>
    <row r="790" spans="4:4" ht="12.75">
      <c r="D790" s="100"/>
    </row>
    <row r="791" spans="4:4" ht="12.75">
      <c r="D791" s="100"/>
    </row>
    <row r="792" spans="4:4" ht="12.75">
      <c r="D792" s="100"/>
    </row>
    <row r="793" spans="4:4" ht="12.75">
      <c r="D793" s="100"/>
    </row>
    <row r="794" spans="4:4" ht="12.75">
      <c r="D794" s="100"/>
    </row>
    <row r="795" spans="4:4" ht="12.75">
      <c r="D795" s="100"/>
    </row>
    <row r="796" spans="4:4" ht="12.75">
      <c r="D796" s="100"/>
    </row>
    <row r="797" spans="4:4" ht="12.75">
      <c r="D797" s="100"/>
    </row>
    <row r="798" spans="4:4" ht="12.75">
      <c r="D798" s="100"/>
    </row>
    <row r="799" spans="4:4" ht="12.75">
      <c r="D799" s="100"/>
    </row>
    <row r="800" spans="4:4" ht="12.75">
      <c r="D800" s="100"/>
    </row>
    <row r="801" spans="4:4" ht="12.75">
      <c r="D801" s="100"/>
    </row>
    <row r="802" spans="4:4" ht="12.75">
      <c r="D802" s="100"/>
    </row>
    <row r="803" spans="4:4" ht="12.75">
      <c r="D803" s="100"/>
    </row>
    <row r="804" spans="4:4" ht="12.75">
      <c r="D804" s="100"/>
    </row>
    <row r="805" spans="4:4" ht="12.75">
      <c r="D805" s="100"/>
    </row>
    <row r="806" spans="4:4" ht="12.75">
      <c r="D806" s="100"/>
    </row>
    <row r="807" spans="4:4" ht="12.75">
      <c r="D807" s="100"/>
    </row>
    <row r="808" spans="4:4" ht="12.75">
      <c r="D808" s="100"/>
    </row>
    <row r="809" spans="4:4" ht="12.75">
      <c r="D809" s="100"/>
    </row>
    <row r="810" spans="4:4" ht="12.75">
      <c r="D810" s="100"/>
    </row>
    <row r="811" spans="4:4" ht="12.75">
      <c r="D811" s="100"/>
    </row>
    <row r="812" spans="4:4" ht="12.75">
      <c r="D812" s="100"/>
    </row>
    <row r="813" spans="4:4" ht="12.75">
      <c r="D813" s="100"/>
    </row>
    <row r="814" spans="4:4" ht="12.75">
      <c r="D814" s="100"/>
    </row>
    <row r="815" spans="4:4" ht="12.75">
      <c r="D815" s="100"/>
    </row>
    <row r="816" spans="4:4" ht="12.75">
      <c r="D816" s="100"/>
    </row>
    <row r="817" spans="4:4" ht="12.75">
      <c r="D817" s="100"/>
    </row>
    <row r="818" spans="4:4" ht="12.75">
      <c r="D818" s="100"/>
    </row>
    <row r="819" spans="4:4" ht="12.75">
      <c r="D819" s="100"/>
    </row>
    <row r="820" spans="4:4" ht="12.75">
      <c r="D820" s="100"/>
    </row>
    <row r="821" spans="4:4" ht="12.75">
      <c r="D821" s="100"/>
    </row>
    <row r="822" spans="4:4" ht="12.75">
      <c r="D822" s="100"/>
    </row>
    <row r="823" spans="4:4" ht="12.75">
      <c r="D823" s="100"/>
    </row>
    <row r="824" spans="4:4" ht="12.75">
      <c r="D824" s="100"/>
    </row>
    <row r="825" spans="4:4" ht="12.75">
      <c r="D825" s="100"/>
    </row>
    <row r="826" spans="4:4" ht="12.75">
      <c r="D826" s="100"/>
    </row>
    <row r="827" spans="4:4" ht="12.75">
      <c r="D827" s="100"/>
    </row>
    <row r="828" spans="4:4" ht="12.75">
      <c r="D828" s="100"/>
    </row>
    <row r="829" spans="4:4" ht="12.75">
      <c r="D829" s="100"/>
    </row>
    <row r="830" spans="4:4" ht="12.75">
      <c r="D830" s="100"/>
    </row>
    <row r="831" spans="4:4" ht="12.75">
      <c r="D831" s="100"/>
    </row>
    <row r="832" spans="4:4" ht="12.75">
      <c r="D832" s="100"/>
    </row>
    <row r="833" spans="4:4" ht="12.75">
      <c r="D833" s="100"/>
    </row>
    <row r="834" spans="4:4" ht="12.75">
      <c r="D834" s="100"/>
    </row>
    <row r="835" spans="4:4" ht="12.75">
      <c r="D835" s="100"/>
    </row>
    <row r="836" spans="4:4" ht="12.75">
      <c r="D836" s="100"/>
    </row>
    <row r="837" spans="4:4" ht="12.75">
      <c r="D837" s="100"/>
    </row>
    <row r="838" spans="4:4" ht="12.75">
      <c r="D838" s="100"/>
    </row>
    <row r="839" spans="4:4" ht="12.75">
      <c r="D839" s="100"/>
    </row>
    <row r="840" spans="4:4" ht="12.75">
      <c r="D840" s="100"/>
    </row>
    <row r="841" spans="4:4" ht="12.75">
      <c r="D841" s="100"/>
    </row>
    <row r="842" spans="4:4" ht="12.75">
      <c r="D842" s="100"/>
    </row>
    <row r="843" spans="4:4" ht="12.75">
      <c r="D843" s="100"/>
    </row>
    <row r="844" spans="4:4" ht="12.75">
      <c r="D844" s="100"/>
    </row>
    <row r="845" spans="4:4" ht="12.75">
      <c r="D845" s="100"/>
    </row>
    <row r="846" spans="4:4" ht="12.75">
      <c r="D846" s="100"/>
    </row>
    <row r="847" spans="4:4" ht="12.75">
      <c r="D847" s="100"/>
    </row>
    <row r="848" spans="4:4" ht="12.75">
      <c r="D848" s="100"/>
    </row>
    <row r="849" spans="4:4" ht="12.75">
      <c r="D849" s="100"/>
    </row>
    <row r="850" spans="4:4" ht="12.75">
      <c r="D850" s="100"/>
    </row>
    <row r="851" spans="4:4" ht="12.75">
      <c r="D851" s="100"/>
    </row>
    <row r="852" spans="4:4" ht="12.75">
      <c r="D852" s="100"/>
    </row>
    <row r="853" spans="4:4" ht="12.75">
      <c r="D853" s="100"/>
    </row>
    <row r="854" spans="4:4" ht="12.75">
      <c r="D854" s="100"/>
    </row>
    <row r="855" spans="4:4" ht="12.75">
      <c r="D855" s="100"/>
    </row>
    <row r="856" spans="4:4" ht="12.75">
      <c r="D856" s="100"/>
    </row>
    <row r="857" spans="4:4" ht="12.75">
      <c r="D857" s="100"/>
    </row>
    <row r="858" spans="4:4" ht="12.75">
      <c r="D858" s="100"/>
    </row>
    <row r="859" spans="4:4" ht="12.75">
      <c r="D859" s="100"/>
    </row>
    <row r="860" spans="4:4" ht="12.75">
      <c r="D860" s="100"/>
    </row>
    <row r="861" spans="4:4" ht="12.75">
      <c r="D861" s="100"/>
    </row>
    <row r="862" spans="4:4" ht="12.75">
      <c r="D862" s="100"/>
    </row>
    <row r="863" spans="4:4" ht="12.75">
      <c r="D863" s="100"/>
    </row>
    <row r="864" spans="4:4" ht="12.75">
      <c r="D864" s="100"/>
    </row>
    <row r="865" spans="4:4" ht="12.75">
      <c r="D865" s="100"/>
    </row>
    <row r="866" spans="4:4" ht="12.75">
      <c r="D866" s="100"/>
    </row>
    <row r="867" spans="4:4" ht="12.75">
      <c r="D867" s="100"/>
    </row>
    <row r="868" spans="4:4" ht="12.75">
      <c r="D868" s="100"/>
    </row>
    <row r="869" spans="4:4" ht="12.75">
      <c r="D869" s="100"/>
    </row>
    <row r="870" spans="4:4" ht="12.75">
      <c r="D870" s="100"/>
    </row>
    <row r="871" spans="4:4" ht="12.75">
      <c r="D871" s="100"/>
    </row>
    <row r="872" spans="4:4" ht="12.75">
      <c r="D872" s="100"/>
    </row>
    <row r="873" spans="4:4" ht="12.75">
      <c r="D873" s="100"/>
    </row>
    <row r="874" spans="4:4" ht="12.75">
      <c r="D874" s="100"/>
    </row>
    <row r="875" spans="4:4" ht="12.75">
      <c r="D875" s="100"/>
    </row>
    <row r="876" spans="4:4" ht="12.75">
      <c r="D876" s="100"/>
    </row>
    <row r="877" spans="4:4" ht="12.75">
      <c r="D877" s="100"/>
    </row>
    <row r="878" spans="4:4" ht="12.75">
      <c r="D878" s="100"/>
    </row>
    <row r="879" spans="4:4" ht="12.75">
      <c r="D879" s="100"/>
    </row>
    <row r="880" spans="4:4" ht="12.75">
      <c r="D880" s="100"/>
    </row>
    <row r="881" spans="4:4" ht="12.75">
      <c r="D881" s="100"/>
    </row>
    <row r="882" spans="4:4" ht="12.75">
      <c r="D882" s="100"/>
    </row>
    <row r="883" spans="4:4" ht="12.75">
      <c r="D883" s="100"/>
    </row>
    <row r="884" spans="4:4" ht="12.75">
      <c r="D884" s="100"/>
    </row>
    <row r="885" spans="4:4" ht="12.75">
      <c r="D885" s="100"/>
    </row>
    <row r="886" spans="4:4" ht="12.75">
      <c r="D886" s="100"/>
    </row>
    <row r="887" spans="4:4" ht="12.75">
      <c r="D887" s="100"/>
    </row>
    <row r="888" spans="4:4" ht="12.75">
      <c r="D888" s="100"/>
    </row>
    <row r="889" spans="4:4" ht="12.75">
      <c r="D889" s="100"/>
    </row>
    <row r="890" spans="4:4" ht="12.75">
      <c r="D890" s="100"/>
    </row>
    <row r="891" spans="4:4" ht="12.75">
      <c r="D891" s="100"/>
    </row>
    <row r="892" spans="4:4" ht="12.75">
      <c r="D892" s="100"/>
    </row>
    <row r="893" spans="4:4" ht="12.75">
      <c r="D893" s="100"/>
    </row>
    <row r="894" spans="4:4" ht="12.75">
      <c r="D894" s="100"/>
    </row>
    <row r="895" spans="4:4" ht="12.75">
      <c r="D895" s="100"/>
    </row>
    <row r="896" spans="4:4" ht="12.75">
      <c r="D896" s="100"/>
    </row>
    <row r="897" spans="4:4" ht="12.75">
      <c r="D897" s="100"/>
    </row>
    <row r="898" spans="4:4" ht="12.75">
      <c r="D898" s="100"/>
    </row>
    <row r="899" spans="4:4" ht="12.75">
      <c r="D899" s="100"/>
    </row>
    <row r="900" spans="4:4" ht="12.75">
      <c r="D900" s="100"/>
    </row>
    <row r="901" spans="4:4" ht="12.75">
      <c r="D901" s="100"/>
    </row>
    <row r="902" spans="4:4" ht="12.75">
      <c r="D902" s="100"/>
    </row>
    <row r="903" spans="4:4" ht="12.75">
      <c r="D903" s="100"/>
    </row>
    <row r="904" spans="4:4" ht="12.75">
      <c r="D904" s="100"/>
    </row>
    <row r="905" spans="4:4" ht="12.75">
      <c r="D905" s="100"/>
    </row>
    <row r="906" spans="4:4" ht="12.75">
      <c r="D906" s="100"/>
    </row>
    <row r="907" spans="4:4" ht="12.75">
      <c r="D907" s="100"/>
    </row>
    <row r="908" spans="4:4" ht="12.75">
      <c r="D908" s="100"/>
    </row>
    <row r="909" spans="4:4" ht="12.75">
      <c r="D909" s="100"/>
    </row>
    <row r="910" spans="4:4" ht="12.75">
      <c r="D910" s="100"/>
    </row>
    <row r="911" spans="4:4" ht="12.75">
      <c r="D911" s="100"/>
    </row>
    <row r="912" spans="4:4" ht="12.75">
      <c r="D912" s="100"/>
    </row>
    <row r="913" spans="4:4" ht="12.75">
      <c r="D913" s="100"/>
    </row>
    <row r="914" spans="4:4" ht="12.75">
      <c r="D914" s="100"/>
    </row>
    <row r="915" spans="4:4" ht="12.75">
      <c r="D915" s="100"/>
    </row>
    <row r="916" spans="4:4" ht="12.75">
      <c r="D916" s="100"/>
    </row>
    <row r="917" spans="4:4" ht="12.75">
      <c r="D917" s="100"/>
    </row>
    <row r="918" spans="4:4" ht="12.75">
      <c r="D918" s="100"/>
    </row>
    <row r="919" spans="4:4" ht="12.75">
      <c r="D919" s="100"/>
    </row>
    <row r="920" spans="4:4" ht="12.75">
      <c r="D920" s="100"/>
    </row>
    <row r="921" spans="4:4" ht="12.75">
      <c r="D921" s="100"/>
    </row>
    <row r="922" spans="4:4" ht="12.75">
      <c r="D922" s="100"/>
    </row>
    <row r="923" spans="4:4" ht="12.75">
      <c r="D923" s="100"/>
    </row>
    <row r="924" spans="4:4" ht="12.75">
      <c r="D924" s="100"/>
    </row>
    <row r="925" spans="4:4" ht="12.75">
      <c r="D925" s="100"/>
    </row>
    <row r="926" spans="4:4" ht="12.75">
      <c r="D926" s="100"/>
    </row>
    <row r="927" spans="4:4" ht="12.75">
      <c r="D927" s="100"/>
    </row>
    <row r="928" spans="4:4" ht="12.75">
      <c r="D928" s="100"/>
    </row>
    <row r="929" spans="4:4" ht="12.75">
      <c r="D929" s="100"/>
    </row>
    <row r="930" spans="4:4" ht="12.75">
      <c r="D930" s="100"/>
    </row>
    <row r="931" spans="4:4" ht="12.75">
      <c r="D931" s="100"/>
    </row>
    <row r="932" spans="4:4" ht="12.75">
      <c r="D932" s="100"/>
    </row>
    <row r="933" spans="4:4" ht="12.75">
      <c r="D933" s="100"/>
    </row>
    <row r="934" spans="4:4" ht="12.75">
      <c r="D934" s="100"/>
    </row>
    <row r="935" spans="4:4" ht="12.75">
      <c r="D935" s="100"/>
    </row>
    <row r="936" spans="4:4" ht="12.75">
      <c r="D936" s="100"/>
    </row>
    <row r="937" spans="4:4" ht="12.75">
      <c r="D937" s="100"/>
    </row>
    <row r="938" spans="4:4" ht="12.75">
      <c r="D938" s="100"/>
    </row>
    <row r="939" spans="4:4" ht="12.75">
      <c r="D939" s="100"/>
    </row>
    <row r="940" spans="4:4" ht="12.75">
      <c r="D940" s="100"/>
    </row>
    <row r="941" spans="4:4" ht="12.75">
      <c r="D941" s="100"/>
    </row>
    <row r="942" spans="4:4" ht="12.75">
      <c r="D942" s="100"/>
    </row>
    <row r="943" spans="4:4" ht="12.75">
      <c r="D943" s="100"/>
    </row>
    <row r="944" spans="4:4" ht="12.75">
      <c r="D944" s="100"/>
    </row>
    <row r="945" spans="4:4" ht="12.75">
      <c r="D945" s="100"/>
    </row>
    <row r="946" spans="4:4" ht="12.75">
      <c r="D946" s="100"/>
    </row>
    <row r="947" spans="4:4" ht="12.75">
      <c r="D947" s="100"/>
    </row>
    <row r="948" spans="4:4" ht="12.75">
      <c r="D948" s="100"/>
    </row>
    <row r="949" spans="4:4" ht="12.75">
      <c r="D949" s="100"/>
    </row>
    <row r="950" spans="4:4" ht="12.75">
      <c r="D950" s="100"/>
    </row>
    <row r="951" spans="4:4" ht="12.75">
      <c r="D951" s="100"/>
    </row>
    <row r="952" spans="4:4" ht="12.75">
      <c r="D952" s="100"/>
    </row>
    <row r="953" spans="4:4" ht="12.75">
      <c r="D953" s="100"/>
    </row>
    <row r="954" spans="4:4" ht="12.75">
      <c r="D954" s="100"/>
    </row>
    <row r="955" spans="4:4" ht="12.75">
      <c r="D955" s="100"/>
    </row>
    <row r="956" spans="4:4" ht="12.75">
      <c r="D956" s="100"/>
    </row>
    <row r="957" spans="4:4" ht="12.75">
      <c r="D957" s="100"/>
    </row>
    <row r="958" spans="4:4" ht="12.75">
      <c r="D958" s="100"/>
    </row>
    <row r="959" spans="4:4" ht="12.75">
      <c r="D959" s="100"/>
    </row>
    <row r="960" spans="4:4" ht="12.75">
      <c r="D960" s="100"/>
    </row>
    <row r="961" spans="4:4" ht="12.75">
      <c r="D961" s="100"/>
    </row>
    <row r="962" spans="4:4" ht="12.75">
      <c r="D962" s="100"/>
    </row>
    <row r="963" spans="4:4" ht="12.75">
      <c r="D963" s="100"/>
    </row>
    <row r="964" spans="4:4" ht="12.75">
      <c r="D964" s="100"/>
    </row>
    <row r="965" spans="4:4" ht="12.75">
      <c r="D965" s="100"/>
    </row>
    <row r="966" spans="4:4" ht="12.75">
      <c r="D966" s="100"/>
    </row>
    <row r="967" spans="4:4" ht="12.75">
      <c r="D967" s="100"/>
    </row>
    <row r="968" spans="4:4" ht="12.75">
      <c r="D968" s="100"/>
    </row>
    <row r="969" spans="4:4" ht="12.75">
      <c r="D969" s="100"/>
    </row>
    <row r="970" spans="4:4" ht="12.75">
      <c r="D970" s="100"/>
    </row>
    <row r="971" spans="4:4" ht="12.75">
      <c r="D971" s="100"/>
    </row>
    <row r="972" spans="4:4" ht="12.75">
      <c r="D972" s="100"/>
    </row>
    <row r="973" spans="4:4" ht="12.75">
      <c r="D973" s="100"/>
    </row>
    <row r="974" spans="4:4" ht="12.75">
      <c r="D974" s="100"/>
    </row>
    <row r="975" spans="4:4" ht="12.75">
      <c r="D975" s="100"/>
    </row>
    <row r="976" spans="4:4" ht="12.75">
      <c r="D976" s="100"/>
    </row>
    <row r="977" spans="4:4" ht="12.75">
      <c r="D977" s="100"/>
    </row>
    <row r="978" spans="4:4" ht="12.75">
      <c r="D978" s="100"/>
    </row>
    <row r="979" spans="4:4" ht="12.75">
      <c r="D979" s="100"/>
    </row>
    <row r="980" spans="4:4" ht="12.75">
      <c r="D980" s="100"/>
    </row>
    <row r="981" spans="4:4" ht="12.75">
      <c r="D981" s="100"/>
    </row>
    <row r="982" spans="4:4" ht="12.75">
      <c r="D982" s="100"/>
    </row>
    <row r="983" spans="4:4" ht="12.75">
      <c r="D983" s="100"/>
    </row>
    <row r="984" spans="4:4" ht="12.75">
      <c r="D984" s="100"/>
    </row>
    <row r="985" spans="4:4" ht="12.75">
      <c r="D985" s="100"/>
    </row>
    <row r="986" spans="4:4" ht="12.75">
      <c r="D986" s="100"/>
    </row>
    <row r="987" spans="4:4" ht="12.75">
      <c r="D987" s="100"/>
    </row>
    <row r="988" spans="4:4" ht="12.75">
      <c r="D988" s="100"/>
    </row>
    <row r="989" spans="4:4" ht="12.75">
      <c r="D989" s="100"/>
    </row>
    <row r="990" spans="4:4" ht="12.75">
      <c r="D990" s="100"/>
    </row>
    <row r="991" spans="4:4" ht="12.75">
      <c r="D991" s="100"/>
    </row>
    <row r="992" spans="4:4" ht="12.75">
      <c r="D992" s="100"/>
    </row>
    <row r="993" spans="4:4" ht="12.75">
      <c r="D993" s="100"/>
    </row>
    <row r="994" spans="4:4" ht="12.75">
      <c r="D994" s="100"/>
    </row>
    <row r="995" spans="4:4" ht="12.75">
      <c r="D995" s="100"/>
    </row>
    <row r="996" spans="4:4" ht="12.75">
      <c r="D996" s="100"/>
    </row>
    <row r="997" spans="4:4" ht="12.75">
      <c r="D997" s="100"/>
    </row>
    <row r="998" spans="4:4" ht="12.75">
      <c r="D998" s="100"/>
    </row>
    <row r="999" spans="4:4" ht="12.75">
      <c r="D999" s="100"/>
    </row>
    <row r="1000" spans="4:4" ht="12.75">
      <c r="D1000" s="100"/>
    </row>
    <row r="1001" spans="4:4" ht="12.75">
      <c r="D1001" s="100"/>
    </row>
  </sheetData>
  <mergeCells count="1">
    <mergeCell ref="A1:O1"/>
  </mergeCells>
  <conditionalFormatting sqref="B3:H41">
    <cfRule type="containsBlanks" dxfId="0" priority="1">
      <formula>LEN(TRIM(B3))=0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69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11.140625" customWidth="1"/>
    <col min="4" max="4" width="3.5703125" customWidth="1"/>
    <col min="5" max="5" width="28.28515625" customWidth="1"/>
    <col min="9" max="9" width="33.85546875" customWidth="1"/>
    <col min="10" max="10" width="15.140625" customWidth="1"/>
    <col min="11" max="14" width="10.140625" customWidth="1"/>
  </cols>
  <sheetData>
    <row r="1" spans="1:16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15.75" customHeight="1">
      <c r="A2" s="152" t="s">
        <v>14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16" t="s">
        <v>152</v>
      </c>
      <c r="J3" s="132" t="s">
        <v>153</v>
      </c>
      <c r="K3" s="6" t="s">
        <v>18</v>
      </c>
      <c r="L3" s="8" t="s">
        <v>19</v>
      </c>
      <c r="M3" s="16" t="s">
        <v>23</v>
      </c>
      <c r="N3" s="18" t="s">
        <v>26</v>
      </c>
      <c r="O3" s="20"/>
    </row>
    <row r="4" spans="1:16">
      <c r="A4" s="22">
        <v>1</v>
      </c>
      <c r="B4" s="30" t="s">
        <v>83</v>
      </c>
      <c r="C4" s="30" t="s">
        <v>78</v>
      </c>
      <c r="D4" s="33" t="s">
        <v>25</v>
      </c>
      <c r="E4" s="30" t="s">
        <v>84</v>
      </c>
      <c r="F4" s="33" t="s">
        <v>85</v>
      </c>
      <c r="G4" s="35">
        <v>54017</v>
      </c>
      <c r="H4" s="37">
        <v>20</v>
      </c>
      <c r="I4" s="133" t="s">
        <v>154</v>
      </c>
      <c r="J4" s="105">
        <v>482</v>
      </c>
      <c r="K4" s="40" t="s">
        <v>86</v>
      </c>
      <c r="L4" s="106">
        <v>109</v>
      </c>
      <c r="M4" s="46">
        <v>591</v>
      </c>
      <c r="N4" s="44"/>
      <c r="O4" s="20"/>
    </row>
    <row r="5" spans="1:16">
      <c r="A5" s="48">
        <v>2</v>
      </c>
      <c r="B5" s="49" t="s">
        <v>132</v>
      </c>
      <c r="C5" s="49" t="s">
        <v>133</v>
      </c>
      <c r="D5" s="50" t="s">
        <v>25</v>
      </c>
      <c r="E5" s="49" t="s">
        <v>62</v>
      </c>
      <c r="F5" s="50" t="s">
        <v>134</v>
      </c>
      <c r="G5" s="51">
        <v>54216</v>
      </c>
      <c r="H5" s="52">
        <v>9</v>
      </c>
      <c r="I5" s="134" t="s">
        <v>155</v>
      </c>
      <c r="J5" s="108">
        <v>474</v>
      </c>
      <c r="K5" s="55">
        <v>95</v>
      </c>
      <c r="L5" s="51"/>
      <c r="M5" s="46">
        <v>569</v>
      </c>
      <c r="N5" s="59"/>
      <c r="O5" s="20"/>
    </row>
    <row r="6" spans="1:16">
      <c r="A6" s="48">
        <v>3</v>
      </c>
      <c r="B6" s="49" t="s">
        <v>64</v>
      </c>
      <c r="C6" s="49" t="s">
        <v>65</v>
      </c>
      <c r="D6" s="50" t="s">
        <v>32</v>
      </c>
      <c r="E6" s="49" t="s">
        <v>62</v>
      </c>
      <c r="F6" s="50" t="s">
        <v>66</v>
      </c>
      <c r="G6" s="51">
        <v>108749</v>
      </c>
      <c r="H6" s="52">
        <v>11</v>
      </c>
      <c r="I6" s="134" t="s">
        <v>156</v>
      </c>
      <c r="J6" s="108">
        <v>359</v>
      </c>
      <c r="K6" s="55">
        <v>89</v>
      </c>
      <c r="L6" s="51"/>
      <c r="M6" s="46">
        <v>448</v>
      </c>
      <c r="N6" s="59"/>
      <c r="O6" s="20"/>
    </row>
    <row r="7" spans="1:16">
      <c r="A7" s="48">
        <v>4</v>
      </c>
      <c r="B7" s="49" t="s">
        <v>144</v>
      </c>
      <c r="C7" s="49" t="s">
        <v>145</v>
      </c>
      <c r="D7" s="50" t="s">
        <v>32</v>
      </c>
      <c r="E7" s="49" t="s">
        <v>40</v>
      </c>
      <c r="F7" s="50" t="s">
        <v>146</v>
      </c>
      <c r="G7" s="51">
        <v>86077</v>
      </c>
      <c r="H7" s="52">
        <v>38</v>
      </c>
      <c r="I7" s="134" t="s">
        <v>157</v>
      </c>
      <c r="J7" s="108">
        <v>362</v>
      </c>
      <c r="K7" s="55">
        <v>85</v>
      </c>
      <c r="L7" s="51"/>
      <c r="M7" s="46">
        <v>447</v>
      </c>
      <c r="N7" s="59"/>
      <c r="O7" s="20"/>
    </row>
    <row r="8" spans="1:16">
      <c r="A8" s="48">
        <v>5</v>
      </c>
      <c r="B8" s="49" t="s">
        <v>80</v>
      </c>
      <c r="C8" s="49" t="s">
        <v>81</v>
      </c>
      <c r="D8" s="50" t="s">
        <v>32</v>
      </c>
      <c r="E8" s="49" t="s">
        <v>40</v>
      </c>
      <c r="F8" s="50" t="s">
        <v>82</v>
      </c>
      <c r="G8" s="51">
        <v>94376</v>
      </c>
      <c r="H8" s="52">
        <v>7</v>
      </c>
      <c r="I8" s="134" t="s">
        <v>158</v>
      </c>
      <c r="J8" s="108">
        <v>360</v>
      </c>
      <c r="K8" s="55">
        <v>79</v>
      </c>
      <c r="L8" s="51"/>
      <c r="M8" s="46">
        <v>439</v>
      </c>
      <c r="N8" s="59"/>
      <c r="O8" s="20"/>
    </row>
    <row r="9" spans="1:16">
      <c r="A9" s="48">
        <v>6</v>
      </c>
      <c r="B9" s="49" t="s">
        <v>118</v>
      </c>
      <c r="C9" s="49" t="s">
        <v>119</v>
      </c>
      <c r="D9" s="50" t="s">
        <v>25</v>
      </c>
      <c r="E9" s="49" t="s">
        <v>40</v>
      </c>
      <c r="F9" s="50" t="s">
        <v>120</v>
      </c>
      <c r="G9" s="51">
        <v>71639</v>
      </c>
      <c r="H9" s="52">
        <v>47</v>
      </c>
      <c r="I9" s="134" t="s">
        <v>157</v>
      </c>
      <c r="J9" s="108">
        <v>368</v>
      </c>
      <c r="K9" s="55">
        <v>70</v>
      </c>
      <c r="L9" s="51"/>
      <c r="M9" s="46">
        <v>438</v>
      </c>
      <c r="N9" s="59"/>
      <c r="O9" s="20"/>
    </row>
    <row r="10" spans="1:16">
      <c r="A10" s="48">
        <v>7</v>
      </c>
      <c r="B10" s="49" t="s">
        <v>38</v>
      </c>
      <c r="C10" s="49" t="s">
        <v>39</v>
      </c>
      <c r="D10" s="50" t="s">
        <v>32</v>
      </c>
      <c r="E10" s="49" t="s">
        <v>40</v>
      </c>
      <c r="F10" s="50" t="s">
        <v>41</v>
      </c>
      <c r="G10" s="51">
        <v>209266</v>
      </c>
      <c r="H10" s="52">
        <v>44</v>
      </c>
      <c r="I10" s="134" t="s">
        <v>159</v>
      </c>
      <c r="J10" s="108">
        <v>332</v>
      </c>
      <c r="K10" s="55">
        <v>81</v>
      </c>
      <c r="L10" s="51"/>
      <c r="M10" s="46">
        <v>413</v>
      </c>
      <c r="N10" s="59"/>
      <c r="O10" s="20"/>
    </row>
    <row r="11" spans="1:16">
      <c r="A11" s="48">
        <v>8</v>
      </c>
      <c r="B11" s="49" t="s">
        <v>77</v>
      </c>
      <c r="C11" s="49" t="s">
        <v>78</v>
      </c>
      <c r="D11" s="50" t="s">
        <v>32</v>
      </c>
      <c r="E11" s="49" t="s">
        <v>40</v>
      </c>
      <c r="F11" s="50" t="s">
        <v>79</v>
      </c>
      <c r="G11" s="51">
        <v>62610</v>
      </c>
      <c r="H11" s="52">
        <v>37</v>
      </c>
      <c r="I11" s="134" t="s">
        <v>159</v>
      </c>
      <c r="J11" s="108">
        <v>328</v>
      </c>
      <c r="K11" s="55" t="s">
        <v>86</v>
      </c>
      <c r="L11" s="109">
        <v>85</v>
      </c>
      <c r="M11" s="46">
        <v>413</v>
      </c>
      <c r="N11" s="59"/>
      <c r="O11" s="20"/>
    </row>
    <row r="12" spans="1:16">
      <c r="A12" s="48">
        <v>9</v>
      </c>
      <c r="B12" s="49" t="s">
        <v>71</v>
      </c>
      <c r="C12" s="49" t="s">
        <v>72</v>
      </c>
      <c r="D12" s="50" t="s">
        <v>32</v>
      </c>
      <c r="E12" s="49" t="s">
        <v>40</v>
      </c>
      <c r="F12" s="50" t="s">
        <v>73</v>
      </c>
      <c r="G12" s="51">
        <v>110175</v>
      </c>
      <c r="H12" s="52">
        <v>14</v>
      </c>
      <c r="I12" s="134" t="s">
        <v>159</v>
      </c>
      <c r="J12" s="108">
        <v>324</v>
      </c>
      <c r="K12" s="55">
        <v>85</v>
      </c>
      <c r="L12" s="51"/>
      <c r="M12" s="46">
        <v>409</v>
      </c>
      <c r="N12" s="59"/>
      <c r="O12" s="20"/>
    </row>
    <row r="13" spans="1:16">
      <c r="A13" s="48">
        <v>10</v>
      </c>
      <c r="B13" s="49" t="s">
        <v>46</v>
      </c>
      <c r="C13" s="49" t="s">
        <v>47</v>
      </c>
      <c r="D13" s="50" t="s">
        <v>32</v>
      </c>
      <c r="E13" s="49" t="s">
        <v>40</v>
      </c>
      <c r="F13" s="50" t="s">
        <v>48</v>
      </c>
      <c r="G13" s="51">
        <v>109348</v>
      </c>
      <c r="H13" s="52">
        <v>35</v>
      </c>
      <c r="I13" s="134" t="s">
        <v>159</v>
      </c>
      <c r="J13" s="108">
        <v>329</v>
      </c>
      <c r="K13" s="55">
        <v>78</v>
      </c>
      <c r="L13" s="51"/>
      <c r="M13" s="46">
        <v>407</v>
      </c>
      <c r="N13" s="59"/>
      <c r="O13" s="20"/>
    </row>
    <row r="14" spans="1:16">
      <c r="A14" s="48">
        <v>11</v>
      </c>
      <c r="B14" s="49" t="s">
        <v>87</v>
      </c>
      <c r="C14" s="49" t="s">
        <v>88</v>
      </c>
      <c r="D14" s="50" t="s">
        <v>32</v>
      </c>
      <c r="E14" s="49" t="s">
        <v>40</v>
      </c>
      <c r="F14" s="50" t="s">
        <v>89</v>
      </c>
      <c r="G14" s="51">
        <v>109350</v>
      </c>
      <c r="H14" s="52">
        <v>36</v>
      </c>
      <c r="I14" s="134" t="s">
        <v>159</v>
      </c>
      <c r="J14" s="108">
        <v>322</v>
      </c>
      <c r="K14" s="55">
        <v>81</v>
      </c>
      <c r="L14" s="51"/>
      <c r="M14" s="46">
        <v>403</v>
      </c>
      <c r="N14" s="59"/>
      <c r="O14" s="20"/>
    </row>
    <row r="15" spans="1:16">
      <c r="A15" s="48">
        <v>12</v>
      </c>
      <c r="B15" s="49" t="s">
        <v>139</v>
      </c>
      <c r="C15" s="49" t="s">
        <v>140</v>
      </c>
      <c r="D15" s="50" t="s">
        <v>32</v>
      </c>
      <c r="E15" s="49" t="s">
        <v>40</v>
      </c>
      <c r="F15" s="50" t="s">
        <v>141</v>
      </c>
      <c r="G15" s="51">
        <v>109351</v>
      </c>
      <c r="H15" s="52">
        <v>34</v>
      </c>
      <c r="I15" s="134" t="s">
        <v>159</v>
      </c>
      <c r="J15" s="108">
        <v>322</v>
      </c>
      <c r="K15" s="55">
        <v>75</v>
      </c>
      <c r="L15" s="51"/>
      <c r="M15" s="46">
        <v>397</v>
      </c>
      <c r="N15" s="59"/>
      <c r="O15" s="20"/>
    </row>
    <row r="16" spans="1:16">
      <c r="A16" s="48">
        <v>13</v>
      </c>
      <c r="B16" s="49" t="s">
        <v>52</v>
      </c>
      <c r="C16" s="49" t="s">
        <v>53</v>
      </c>
      <c r="D16" s="50" t="s">
        <v>25</v>
      </c>
      <c r="E16" s="49" t="s">
        <v>40</v>
      </c>
      <c r="F16" s="50" t="s">
        <v>54</v>
      </c>
      <c r="G16" s="51">
        <v>54095</v>
      </c>
      <c r="H16" s="52">
        <v>41</v>
      </c>
      <c r="I16" s="134" t="s">
        <v>160</v>
      </c>
      <c r="J16" s="108">
        <v>441</v>
      </c>
      <c r="K16" s="55" t="s">
        <v>94</v>
      </c>
      <c r="L16" s="109" t="s">
        <v>94</v>
      </c>
      <c r="M16" s="46">
        <v>0</v>
      </c>
      <c r="N16" s="59"/>
      <c r="O16" s="20"/>
    </row>
    <row r="17" spans="1:15">
      <c r="A17" s="48">
        <v>14</v>
      </c>
      <c r="B17" s="49"/>
      <c r="C17" s="49"/>
      <c r="D17" s="50"/>
      <c r="E17" s="49"/>
      <c r="F17" s="50"/>
      <c r="G17" s="51"/>
      <c r="H17" s="52"/>
      <c r="I17" s="61"/>
      <c r="J17" s="110"/>
      <c r="K17" s="50"/>
      <c r="L17" s="51"/>
      <c r="M17" s="61"/>
      <c r="N17" s="59"/>
      <c r="O17" s="20"/>
    </row>
    <row r="18" spans="1:15">
      <c r="A18" s="48">
        <v>15</v>
      </c>
      <c r="B18" s="49"/>
      <c r="C18" s="49"/>
      <c r="D18" s="50"/>
      <c r="E18" s="49"/>
      <c r="F18" s="50"/>
      <c r="G18" s="51"/>
      <c r="H18" s="52"/>
      <c r="I18" s="61"/>
      <c r="J18" s="110"/>
      <c r="K18" s="50"/>
      <c r="L18" s="51"/>
      <c r="M18" s="61"/>
      <c r="N18" s="59"/>
      <c r="O18" s="20"/>
    </row>
    <row r="19" spans="1:15">
      <c r="A19" s="48">
        <v>16</v>
      </c>
      <c r="B19" s="49"/>
      <c r="C19" s="49"/>
      <c r="D19" s="50"/>
      <c r="E19" s="49"/>
      <c r="F19" s="50"/>
      <c r="G19" s="51"/>
      <c r="H19" s="52"/>
      <c r="I19" s="61"/>
      <c r="J19" s="110"/>
      <c r="K19" s="50"/>
      <c r="L19" s="51"/>
      <c r="M19" s="61"/>
      <c r="N19" s="59"/>
      <c r="O19" s="20"/>
    </row>
    <row r="20" spans="1:15">
      <c r="A20" s="48">
        <v>17</v>
      </c>
      <c r="B20" s="49"/>
      <c r="C20" s="49"/>
      <c r="D20" s="50"/>
      <c r="E20" s="49"/>
      <c r="F20" s="50"/>
      <c r="G20" s="51"/>
      <c r="H20" s="52"/>
      <c r="I20" s="61"/>
      <c r="J20" s="110"/>
      <c r="K20" s="50"/>
      <c r="L20" s="51"/>
      <c r="M20" s="61"/>
      <c r="N20" s="59"/>
      <c r="O20" s="20"/>
    </row>
    <row r="21" spans="1:15">
      <c r="A21" s="48">
        <v>18</v>
      </c>
      <c r="B21" s="49"/>
      <c r="C21" s="49"/>
      <c r="D21" s="50"/>
      <c r="E21" s="49"/>
      <c r="F21" s="50"/>
      <c r="G21" s="51"/>
      <c r="H21" s="52"/>
      <c r="I21" s="61"/>
      <c r="J21" s="110"/>
      <c r="K21" s="50"/>
      <c r="L21" s="51"/>
      <c r="M21" s="61"/>
      <c r="N21" s="59"/>
      <c r="O21" s="20"/>
    </row>
    <row r="22" spans="1:15">
      <c r="A22" s="48">
        <v>19</v>
      </c>
      <c r="B22" s="49"/>
      <c r="C22" s="49"/>
      <c r="D22" s="50"/>
      <c r="E22" s="49"/>
      <c r="F22" s="50"/>
      <c r="G22" s="51"/>
      <c r="H22" s="52"/>
      <c r="I22" s="61"/>
      <c r="J22" s="110"/>
      <c r="K22" s="50"/>
      <c r="L22" s="51"/>
      <c r="M22" s="61"/>
      <c r="N22" s="59"/>
      <c r="O22" s="20"/>
    </row>
    <row r="23" spans="1:15">
      <c r="A23" s="48">
        <v>20</v>
      </c>
      <c r="B23" s="49"/>
      <c r="C23" s="49"/>
      <c r="D23" s="50"/>
      <c r="E23" s="49"/>
      <c r="F23" s="50"/>
      <c r="G23" s="51"/>
      <c r="H23" s="52"/>
      <c r="I23" s="61"/>
      <c r="J23" s="110"/>
      <c r="K23" s="50"/>
      <c r="L23" s="51"/>
      <c r="M23" s="61"/>
      <c r="N23" s="59"/>
      <c r="O23" s="20"/>
    </row>
    <row r="24" spans="1:15">
      <c r="A24" s="48">
        <v>21</v>
      </c>
      <c r="B24" s="49"/>
      <c r="C24" s="49"/>
      <c r="D24" s="50"/>
      <c r="E24" s="49"/>
      <c r="F24" s="50"/>
      <c r="G24" s="51"/>
      <c r="H24" s="52"/>
      <c r="I24" s="61"/>
      <c r="J24" s="110"/>
      <c r="K24" s="50"/>
      <c r="L24" s="51"/>
      <c r="M24" s="61"/>
      <c r="N24" s="59"/>
      <c r="O24" s="20"/>
    </row>
    <row r="25" spans="1:15">
      <c r="A25" s="48">
        <v>22</v>
      </c>
      <c r="B25" s="49"/>
      <c r="C25" s="49"/>
      <c r="D25" s="50"/>
      <c r="E25" s="49"/>
      <c r="F25" s="50"/>
      <c r="G25" s="51"/>
      <c r="H25" s="52"/>
      <c r="I25" s="61"/>
      <c r="J25" s="110"/>
      <c r="K25" s="50"/>
      <c r="L25" s="51"/>
      <c r="M25" s="61"/>
      <c r="N25" s="59"/>
      <c r="O25" s="20"/>
    </row>
    <row r="26" spans="1:15">
      <c r="A26" s="48">
        <v>23</v>
      </c>
      <c r="B26" s="49"/>
      <c r="C26" s="49"/>
      <c r="D26" s="50"/>
      <c r="E26" s="49"/>
      <c r="F26" s="50"/>
      <c r="G26" s="51"/>
      <c r="H26" s="52"/>
      <c r="I26" s="61"/>
      <c r="J26" s="110"/>
      <c r="K26" s="50"/>
      <c r="L26" s="51"/>
      <c r="M26" s="61"/>
      <c r="N26" s="59"/>
      <c r="O26" s="20"/>
    </row>
    <row r="27" spans="1:15">
      <c r="A27" s="48">
        <v>24</v>
      </c>
      <c r="B27" s="49"/>
      <c r="C27" s="49"/>
      <c r="D27" s="50"/>
      <c r="E27" s="49"/>
      <c r="F27" s="50"/>
      <c r="G27" s="51"/>
      <c r="H27" s="52"/>
      <c r="I27" s="61"/>
      <c r="J27" s="110"/>
      <c r="K27" s="50"/>
      <c r="L27" s="51"/>
      <c r="M27" s="61"/>
      <c r="N27" s="59"/>
      <c r="O27" s="20"/>
    </row>
    <row r="28" spans="1:15">
      <c r="A28" s="48">
        <v>25</v>
      </c>
      <c r="B28" s="49"/>
      <c r="C28" s="49"/>
      <c r="D28" s="50"/>
      <c r="E28" s="49"/>
      <c r="F28" s="50"/>
      <c r="G28" s="51"/>
      <c r="H28" s="52"/>
      <c r="I28" s="61"/>
      <c r="J28" s="110"/>
      <c r="K28" s="50"/>
      <c r="L28" s="51"/>
      <c r="M28" s="61"/>
      <c r="N28" s="59"/>
      <c r="O28" s="20"/>
    </row>
    <row r="29" spans="1:15">
      <c r="A29" s="48">
        <v>26</v>
      </c>
      <c r="B29" s="49"/>
      <c r="C29" s="49"/>
      <c r="D29" s="50"/>
      <c r="E29" s="49"/>
      <c r="F29" s="50"/>
      <c r="G29" s="51"/>
      <c r="H29" s="52"/>
      <c r="I29" s="61"/>
      <c r="J29" s="110"/>
      <c r="K29" s="50"/>
      <c r="L29" s="51"/>
      <c r="M29" s="61"/>
      <c r="N29" s="59"/>
      <c r="O29" s="20"/>
    </row>
    <row r="30" spans="1:15">
      <c r="A30" s="48">
        <v>27</v>
      </c>
      <c r="B30" s="49"/>
      <c r="C30" s="49"/>
      <c r="D30" s="50"/>
      <c r="E30" s="49"/>
      <c r="F30" s="50"/>
      <c r="G30" s="51"/>
      <c r="H30" s="52"/>
      <c r="I30" s="61"/>
      <c r="J30" s="110"/>
      <c r="K30" s="50"/>
      <c r="L30" s="51"/>
      <c r="M30" s="61"/>
      <c r="N30" s="59"/>
      <c r="O30" s="20"/>
    </row>
    <row r="31" spans="1:15">
      <c r="A31" s="48">
        <v>28</v>
      </c>
      <c r="B31" s="49"/>
      <c r="C31" s="49"/>
      <c r="D31" s="50"/>
      <c r="E31" s="49"/>
      <c r="F31" s="50"/>
      <c r="G31" s="51"/>
      <c r="H31" s="52"/>
      <c r="I31" s="61"/>
      <c r="J31" s="110"/>
      <c r="K31" s="50"/>
      <c r="L31" s="51"/>
      <c r="M31" s="61"/>
      <c r="N31" s="59"/>
      <c r="O31" s="20"/>
    </row>
    <row r="32" spans="1:15">
      <c r="A32" s="48">
        <v>29</v>
      </c>
      <c r="B32" s="49"/>
      <c r="C32" s="49"/>
      <c r="D32" s="50"/>
      <c r="E32" s="49"/>
      <c r="F32" s="50"/>
      <c r="G32" s="51"/>
      <c r="H32" s="52"/>
      <c r="I32" s="61"/>
      <c r="J32" s="110"/>
      <c r="K32" s="50"/>
      <c r="L32" s="51"/>
      <c r="M32" s="61"/>
      <c r="N32" s="59"/>
      <c r="O32" s="20"/>
    </row>
    <row r="33" spans="1:15">
      <c r="A33" s="75">
        <v>30</v>
      </c>
      <c r="B33" s="77"/>
      <c r="C33" s="77"/>
      <c r="D33" s="78"/>
      <c r="E33" s="77"/>
      <c r="F33" s="78"/>
      <c r="G33" s="79"/>
      <c r="H33" s="80"/>
      <c r="I33" s="85"/>
      <c r="J33" s="111"/>
      <c r="K33" s="78"/>
      <c r="L33" s="79"/>
      <c r="M33" s="85"/>
      <c r="N33" s="84"/>
      <c r="O33" s="20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5">
      <c r="A40" s="2"/>
    </row>
    <row r="41" spans="1:15">
      <c r="A41" s="2"/>
    </row>
    <row r="42" spans="1:15">
      <c r="A42" s="2"/>
    </row>
    <row r="43" spans="1:15">
      <c r="A43" s="2"/>
    </row>
    <row r="44" spans="1:15">
      <c r="A44" s="2"/>
    </row>
    <row r="45" spans="1:15">
      <c r="A45" s="2"/>
    </row>
    <row r="46" spans="1:15">
      <c r="A46" s="2"/>
    </row>
    <row r="47" spans="1:15">
      <c r="A47" s="2"/>
    </row>
    <row r="48" spans="1:15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</sheetData>
  <mergeCells count="2">
    <mergeCell ref="A2:N2"/>
    <mergeCell ref="A1:N1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48"/>
  <sheetViews>
    <sheetView workbookViewId="0"/>
  </sheetViews>
  <sheetFormatPr defaultColWidth="14.42578125" defaultRowHeight="15.75" customHeight="1"/>
  <cols>
    <col min="1" max="1" width="4.5703125" customWidth="1"/>
    <col min="2" max="2" width="31.140625" customWidth="1"/>
    <col min="3" max="3" width="47.5703125" customWidth="1"/>
  </cols>
  <sheetData>
    <row r="1" spans="1:3" ht="30">
      <c r="A1" s="165" t="s">
        <v>161</v>
      </c>
      <c r="B1" s="150"/>
      <c r="C1" s="151"/>
    </row>
    <row r="2" spans="1:3" ht="26.25" customHeight="1">
      <c r="A2" s="135" t="s">
        <v>2</v>
      </c>
      <c r="B2" s="136" t="s">
        <v>162</v>
      </c>
      <c r="C2" s="137" t="s">
        <v>163</v>
      </c>
    </row>
    <row r="3" spans="1:3" ht="26.25" customHeight="1">
      <c r="A3" s="138">
        <v>1</v>
      </c>
      <c r="B3" s="139" t="s">
        <v>164</v>
      </c>
      <c r="C3" s="140" t="s">
        <v>165</v>
      </c>
    </row>
    <row r="4" spans="1:3" ht="26.25" customHeight="1">
      <c r="A4" s="141">
        <v>2</v>
      </c>
      <c r="B4" s="142" t="s">
        <v>166</v>
      </c>
      <c r="C4" s="143" t="s">
        <v>167</v>
      </c>
    </row>
    <row r="5" spans="1:3" ht="26.25" customHeight="1">
      <c r="A5" s="141">
        <v>3</v>
      </c>
      <c r="B5" s="142" t="s">
        <v>168</v>
      </c>
      <c r="C5" s="143" t="s">
        <v>169</v>
      </c>
    </row>
    <row r="6" spans="1:3" ht="26.25" customHeight="1">
      <c r="A6" s="141">
        <v>4</v>
      </c>
      <c r="B6" s="142" t="s">
        <v>170</v>
      </c>
      <c r="C6" s="143" t="s">
        <v>171</v>
      </c>
    </row>
    <row r="7" spans="1:3" ht="26.25" customHeight="1">
      <c r="A7" s="141">
        <v>5</v>
      </c>
      <c r="B7" s="142" t="s">
        <v>172</v>
      </c>
      <c r="C7" s="143" t="s">
        <v>173</v>
      </c>
    </row>
    <row r="8" spans="1:3" ht="26.25" customHeight="1">
      <c r="A8" s="141">
        <v>6</v>
      </c>
      <c r="B8" s="142" t="s">
        <v>174</v>
      </c>
      <c r="C8" s="143" t="s">
        <v>175</v>
      </c>
    </row>
    <row r="9" spans="1:3" ht="26.25" customHeight="1">
      <c r="A9" s="141">
        <v>7</v>
      </c>
      <c r="B9" s="142" t="s">
        <v>176</v>
      </c>
      <c r="C9" s="143" t="s">
        <v>177</v>
      </c>
    </row>
    <row r="10" spans="1:3" ht="26.25" customHeight="1">
      <c r="A10" s="141">
        <v>8</v>
      </c>
      <c r="B10" s="142" t="s">
        <v>178</v>
      </c>
      <c r="C10" s="143" t="s">
        <v>179</v>
      </c>
    </row>
    <row r="11" spans="1:3" ht="26.25" customHeight="1">
      <c r="A11" s="141">
        <v>9</v>
      </c>
      <c r="B11" s="142" t="s">
        <v>180</v>
      </c>
      <c r="C11" s="143" t="s">
        <v>181</v>
      </c>
    </row>
    <row r="12" spans="1:3" ht="26.25" customHeight="1">
      <c r="A12" s="141">
        <v>10</v>
      </c>
      <c r="B12" s="142" t="s">
        <v>182</v>
      </c>
      <c r="C12" s="143" t="s">
        <v>183</v>
      </c>
    </row>
    <row r="13" spans="1:3" ht="26.25" customHeight="1">
      <c r="A13" s="141">
        <v>11</v>
      </c>
      <c r="B13" s="142" t="s">
        <v>184</v>
      </c>
      <c r="C13" s="143" t="s">
        <v>185</v>
      </c>
    </row>
    <row r="14" spans="1:3" ht="26.25" customHeight="1">
      <c r="A14" s="141">
        <v>12</v>
      </c>
      <c r="B14" s="142" t="s">
        <v>186</v>
      </c>
      <c r="C14" s="143" t="s">
        <v>187</v>
      </c>
    </row>
    <row r="15" spans="1:3" ht="26.25" customHeight="1">
      <c r="A15" s="141">
        <v>13</v>
      </c>
      <c r="B15" s="142" t="s">
        <v>188</v>
      </c>
      <c r="C15" s="143" t="s">
        <v>189</v>
      </c>
    </row>
    <row r="16" spans="1:3" ht="26.25" customHeight="1">
      <c r="A16" s="141">
        <v>14</v>
      </c>
      <c r="B16" s="142" t="s">
        <v>190</v>
      </c>
      <c r="C16" s="143" t="s">
        <v>191</v>
      </c>
    </row>
    <row r="17" spans="1:3" ht="26.25" customHeight="1">
      <c r="A17" s="141">
        <v>15</v>
      </c>
      <c r="B17" s="142" t="s">
        <v>192</v>
      </c>
      <c r="C17" s="143" t="s">
        <v>193</v>
      </c>
    </row>
    <row r="18" spans="1:3" ht="26.25" customHeight="1">
      <c r="A18" s="141">
        <v>16</v>
      </c>
      <c r="B18" s="142" t="s">
        <v>194</v>
      </c>
      <c r="C18" s="143" t="s">
        <v>195</v>
      </c>
    </row>
    <row r="19" spans="1:3" ht="26.25" customHeight="1">
      <c r="A19" s="141">
        <v>17</v>
      </c>
      <c r="B19" s="142" t="s">
        <v>196</v>
      </c>
      <c r="C19" s="143" t="s">
        <v>197</v>
      </c>
    </row>
    <row r="20" spans="1:3" ht="26.25" customHeight="1">
      <c r="A20" s="141">
        <v>18</v>
      </c>
      <c r="B20" s="142" t="s">
        <v>198</v>
      </c>
      <c r="C20" s="143" t="s">
        <v>199</v>
      </c>
    </row>
    <row r="21" spans="1:3" ht="26.25" customHeight="1">
      <c r="A21" s="141">
        <v>19</v>
      </c>
      <c r="B21" s="142" t="s">
        <v>200</v>
      </c>
      <c r="C21" s="143" t="s">
        <v>201</v>
      </c>
    </row>
    <row r="22" spans="1:3" ht="26.25" customHeight="1">
      <c r="A22" s="141">
        <v>20</v>
      </c>
      <c r="B22" s="142" t="s">
        <v>202</v>
      </c>
      <c r="C22" s="143" t="s">
        <v>203</v>
      </c>
    </row>
    <row r="23" spans="1:3" ht="26.25" customHeight="1">
      <c r="A23" s="141">
        <v>21</v>
      </c>
      <c r="B23" s="142" t="s">
        <v>204</v>
      </c>
      <c r="C23" s="143" t="s">
        <v>205</v>
      </c>
    </row>
    <row r="24" spans="1:3" ht="26.25" customHeight="1">
      <c r="A24" s="141">
        <v>22</v>
      </c>
      <c r="B24" s="142" t="s">
        <v>206</v>
      </c>
      <c r="C24" s="143" t="s">
        <v>207</v>
      </c>
    </row>
    <row r="25" spans="1:3" ht="26.25" customHeight="1">
      <c r="A25" s="141">
        <v>23</v>
      </c>
      <c r="B25" s="142" t="s">
        <v>208</v>
      </c>
      <c r="C25" s="143" t="s">
        <v>209</v>
      </c>
    </row>
    <row r="26" spans="1:3" ht="26.25" customHeight="1">
      <c r="A26" s="141">
        <v>24</v>
      </c>
      <c r="B26" s="142" t="s">
        <v>210</v>
      </c>
      <c r="C26" s="143" t="s">
        <v>211</v>
      </c>
    </row>
    <row r="27" spans="1:3" ht="26.25" customHeight="1">
      <c r="A27" s="141">
        <v>25</v>
      </c>
      <c r="B27" s="142" t="s">
        <v>212</v>
      </c>
      <c r="C27" s="143" t="s">
        <v>213</v>
      </c>
    </row>
    <row r="28" spans="1:3" ht="26.25" customHeight="1">
      <c r="A28" s="141">
        <v>26</v>
      </c>
      <c r="B28" s="142" t="s">
        <v>214</v>
      </c>
      <c r="C28" s="143" t="s">
        <v>215</v>
      </c>
    </row>
    <row r="29" spans="1:3" ht="26.25" customHeight="1">
      <c r="A29" s="141">
        <v>27</v>
      </c>
      <c r="B29" s="142" t="s">
        <v>216</v>
      </c>
      <c r="C29" s="143" t="s">
        <v>217</v>
      </c>
    </row>
    <row r="30" spans="1:3" ht="26.25" customHeight="1">
      <c r="A30" s="141">
        <v>28</v>
      </c>
      <c r="B30" s="142" t="s">
        <v>218</v>
      </c>
      <c r="C30" s="143" t="s">
        <v>219</v>
      </c>
    </row>
    <row r="31" spans="1:3" ht="26.25" customHeight="1">
      <c r="A31" s="141">
        <v>29</v>
      </c>
      <c r="B31" s="142" t="s">
        <v>220</v>
      </c>
      <c r="C31" s="143" t="s">
        <v>221</v>
      </c>
    </row>
    <row r="32" spans="1:3" ht="26.25" customHeight="1">
      <c r="A32" s="141">
        <v>30</v>
      </c>
      <c r="B32" s="142" t="s">
        <v>222</v>
      </c>
      <c r="C32" s="143" t="s">
        <v>223</v>
      </c>
    </row>
    <row r="33" spans="1:3" ht="26.25" customHeight="1">
      <c r="A33" s="141">
        <v>31</v>
      </c>
      <c r="B33" s="144"/>
      <c r="C33" s="145"/>
    </row>
    <row r="34" spans="1:3" ht="26.25" customHeight="1">
      <c r="A34" s="141">
        <v>32</v>
      </c>
      <c r="B34" s="144"/>
      <c r="C34" s="145"/>
    </row>
    <row r="35" spans="1:3" ht="26.25" customHeight="1">
      <c r="A35" s="141">
        <v>33</v>
      </c>
      <c r="B35" s="144"/>
      <c r="C35" s="145"/>
    </row>
    <row r="36" spans="1:3" ht="26.25" customHeight="1">
      <c r="A36" s="141">
        <v>34</v>
      </c>
      <c r="B36" s="144"/>
      <c r="C36" s="145"/>
    </row>
    <row r="37" spans="1:3" ht="26.25" customHeight="1">
      <c r="A37" s="141">
        <v>35</v>
      </c>
      <c r="B37" s="144"/>
      <c r="C37" s="145"/>
    </row>
    <row r="38" spans="1:3" ht="26.25" customHeight="1">
      <c r="A38" s="141">
        <v>36</v>
      </c>
      <c r="B38" s="144"/>
      <c r="C38" s="145"/>
    </row>
    <row r="39" spans="1:3" ht="26.25" customHeight="1">
      <c r="A39" s="141">
        <v>37</v>
      </c>
      <c r="B39" s="144"/>
      <c r="C39" s="145"/>
    </row>
    <row r="40" spans="1:3" ht="26.25" customHeight="1">
      <c r="A40" s="141">
        <v>38</v>
      </c>
      <c r="B40" s="144"/>
      <c r="C40" s="145"/>
    </row>
    <row r="41" spans="1:3" ht="26.25" customHeight="1">
      <c r="A41" s="141">
        <v>39</v>
      </c>
      <c r="B41" s="144"/>
      <c r="C41" s="145"/>
    </row>
    <row r="42" spans="1:3" ht="26.25" customHeight="1">
      <c r="A42" s="141">
        <v>40</v>
      </c>
      <c r="B42" s="144"/>
      <c r="C42" s="145"/>
    </row>
    <row r="43" spans="1:3" ht="26.25" customHeight="1">
      <c r="A43" s="141">
        <v>41</v>
      </c>
      <c r="B43" s="144"/>
      <c r="C43" s="145"/>
    </row>
    <row r="44" spans="1:3" ht="26.25" customHeight="1">
      <c r="A44" s="141">
        <v>42</v>
      </c>
      <c r="B44" s="144"/>
      <c r="C44" s="145"/>
    </row>
    <row r="45" spans="1:3" ht="26.25" customHeight="1">
      <c r="A45" s="141">
        <v>43</v>
      </c>
      <c r="B45" s="144"/>
      <c r="C45" s="145"/>
    </row>
    <row r="46" spans="1:3" ht="26.25" customHeight="1">
      <c r="A46" s="141">
        <v>44</v>
      </c>
      <c r="B46" s="144"/>
      <c r="C46" s="145"/>
    </row>
    <row r="47" spans="1:3" ht="26.25" customHeight="1">
      <c r="A47" s="146">
        <v>45</v>
      </c>
      <c r="B47" s="147"/>
      <c r="C47" s="148"/>
    </row>
    <row r="48" spans="1:3" ht="26.25" customHeight="1">
      <c r="A48" s="2"/>
    </row>
  </sheetData>
  <mergeCells count="1">
    <mergeCell ref="A1:C1"/>
  </mergeCells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71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10" customWidth="1"/>
    <col min="4" max="4" width="3.5703125" customWidth="1"/>
    <col min="5" max="5" width="28.28515625" customWidth="1"/>
    <col min="9" max="11" width="10.140625" customWidth="1"/>
    <col min="12" max="12" width="10.140625" hidden="1" customWidth="1"/>
    <col min="13" max="14" width="10.140625" customWidth="1"/>
  </cols>
  <sheetData>
    <row r="1" spans="1:16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15.75" customHeight="1">
      <c r="A2" s="152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9" t="s">
        <v>18</v>
      </c>
      <c r="J3" s="6" t="s">
        <v>19</v>
      </c>
      <c r="K3" s="12" t="s">
        <v>20</v>
      </c>
      <c r="L3" s="14" t="s">
        <v>21</v>
      </c>
      <c r="M3" s="16" t="s">
        <v>23</v>
      </c>
      <c r="N3" s="18" t="s">
        <v>26</v>
      </c>
      <c r="O3" s="20"/>
    </row>
    <row r="4" spans="1:16">
      <c r="A4" s="22">
        <v>1</v>
      </c>
      <c r="B4" s="30" t="str">
        <f ca="1">IFERROR(__xludf.DUMMYFUNCTION("FILTER('Lista zawodników'!B3:H41,'Lista zawodników'!I3:I41=""x"")"),"ARASIMOWICZ")</f>
        <v>ARASIMOWICZ</v>
      </c>
      <c r="C4" s="30" t="s">
        <v>24</v>
      </c>
      <c r="D4" s="33" t="s">
        <v>25</v>
      </c>
      <c r="E4" s="30" t="s">
        <v>27</v>
      </c>
      <c r="F4" s="33" t="s">
        <v>28</v>
      </c>
      <c r="G4" s="35">
        <v>66922</v>
      </c>
      <c r="H4" s="37">
        <v>23</v>
      </c>
      <c r="I4" s="38">
        <v>1.29</v>
      </c>
      <c r="J4" s="41">
        <v>1.04</v>
      </c>
      <c r="K4" s="43">
        <v>1.54</v>
      </c>
      <c r="L4" s="45"/>
      <c r="M4" s="47"/>
      <c r="N4" s="45"/>
      <c r="O4" s="20"/>
    </row>
    <row r="5" spans="1:16">
      <c r="A5" s="48">
        <v>2</v>
      </c>
      <c r="B5" s="49" t="s">
        <v>38</v>
      </c>
      <c r="C5" s="49" t="s">
        <v>39</v>
      </c>
      <c r="D5" s="50" t="s">
        <v>32</v>
      </c>
      <c r="E5" s="49" t="s">
        <v>40</v>
      </c>
      <c r="F5" s="50" t="s">
        <v>41</v>
      </c>
      <c r="G5" s="51">
        <v>209266</v>
      </c>
      <c r="H5" s="52">
        <v>44</v>
      </c>
      <c r="I5" s="54" t="s">
        <v>86</v>
      </c>
      <c r="J5" s="56" t="s">
        <v>94</v>
      </c>
      <c r="K5" s="58" t="s">
        <v>94</v>
      </c>
      <c r="L5" s="60"/>
      <c r="M5" s="62"/>
      <c r="N5" s="60"/>
      <c r="O5" s="20"/>
    </row>
    <row r="6" spans="1:16">
      <c r="A6" s="48">
        <v>3</v>
      </c>
      <c r="B6" s="49" t="s">
        <v>42</v>
      </c>
      <c r="C6" s="49" t="s">
        <v>43</v>
      </c>
      <c r="D6" s="50" t="s">
        <v>25</v>
      </c>
      <c r="E6" s="49" t="s">
        <v>44</v>
      </c>
      <c r="F6" s="50" t="s">
        <v>45</v>
      </c>
      <c r="G6" s="51">
        <v>70089</v>
      </c>
      <c r="H6" s="52">
        <v>33</v>
      </c>
      <c r="I6" s="54">
        <v>3</v>
      </c>
      <c r="J6" s="56">
        <v>3</v>
      </c>
      <c r="K6" s="58">
        <v>3</v>
      </c>
      <c r="L6" s="60"/>
      <c r="M6" s="62"/>
      <c r="N6" s="60"/>
      <c r="O6" s="20"/>
    </row>
    <row r="7" spans="1:16">
      <c r="A7" s="48">
        <v>4</v>
      </c>
      <c r="B7" s="49" t="s">
        <v>46</v>
      </c>
      <c r="C7" s="49" t="s">
        <v>47</v>
      </c>
      <c r="D7" s="50" t="s">
        <v>32</v>
      </c>
      <c r="E7" s="49" t="s">
        <v>40</v>
      </c>
      <c r="F7" s="50" t="s">
        <v>48</v>
      </c>
      <c r="G7" s="51">
        <v>109348</v>
      </c>
      <c r="H7" s="52">
        <v>35</v>
      </c>
      <c r="I7" s="54">
        <v>2.46</v>
      </c>
      <c r="J7" s="56">
        <v>1.32</v>
      </c>
      <c r="K7" s="58">
        <v>2.33</v>
      </c>
      <c r="L7" s="60"/>
      <c r="M7" s="62"/>
      <c r="N7" s="60"/>
      <c r="O7" s="20"/>
    </row>
    <row r="8" spans="1:16">
      <c r="A8" s="48">
        <v>5</v>
      </c>
      <c r="B8" s="49" t="s">
        <v>49</v>
      </c>
      <c r="C8" s="49" t="s">
        <v>50</v>
      </c>
      <c r="D8" s="50" t="s">
        <v>32</v>
      </c>
      <c r="E8" s="49" t="s">
        <v>33</v>
      </c>
      <c r="F8" s="50" t="s">
        <v>51</v>
      </c>
      <c r="G8" s="51">
        <v>94369</v>
      </c>
      <c r="H8" s="52">
        <v>46</v>
      </c>
      <c r="I8" s="54">
        <v>1.23</v>
      </c>
      <c r="J8" s="56">
        <v>3</v>
      </c>
      <c r="K8" s="58">
        <v>1.1000000000000001</v>
      </c>
      <c r="L8" s="60"/>
      <c r="M8" s="62"/>
      <c r="N8" s="60"/>
      <c r="O8" s="20"/>
    </row>
    <row r="9" spans="1:16">
      <c r="A9" s="48">
        <v>6</v>
      </c>
      <c r="B9" s="49" t="s">
        <v>52</v>
      </c>
      <c r="C9" s="49" t="s">
        <v>55</v>
      </c>
      <c r="D9" s="50" t="s">
        <v>32</v>
      </c>
      <c r="E9" s="49" t="s">
        <v>40</v>
      </c>
      <c r="F9" s="50" t="s">
        <v>56</v>
      </c>
      <c r="G9" s="51">
        <v>109869</v>
      </c>
      <c r="H9" s="52">
        <v>40</v>
      </c>
      <c r="I9" s="54">
        <v>2.1800000000000002</v>
      </c>
      <c r="J9" s="56">
        <v>1.5</v>
      </c>
      <c r="K9" s="58">
        <v>3</v>
      </c>
      <c r="L9" s="60"/>
      <c r="M9" s="62"/>
      <c r="N9" s="60"/>
      <c r="O9" s="20"/>
    </row>
    <row r="10" spans="1:16">
      <c r="A10" s="48">
        <v>7</v>
      </c>
      <c r="B10" s="49" t="s">
        <v>60</v>
      </c>
      <c r="C10" s="49" t="s">
        <v>61</v>
      </c>
      <c r="D10" s="50" t="s">
        <v>32</v>
      </c>
      <c r="E10" s="49" t="s">
        <v>62</v>
      </c>
      <c r="F10" s="50" t="s">
        <v>63</v>
      </c>
      <c r="G10" s="51">
        <v>82336</v>
      </c>
      <c r="H10" s="52">
        <v>16</v>
      </c>
      <c r="I10" s="54" t="s">
        <v>94</v>
      </c>
      <c r="J10" s="56" t="s">
        <v>86</v>
      </c>
      <c r="K10" s="58" t="s">
        <v>125</v>
      </c>
      <c r="L10" s="60"/>
      <c r="M10" s="62"/>
      <c r="N10" s="60"/>
      <c r="O10" s="20"/>
    </row>
    <row r="11" spans="1:16">
      <c r="A11" s="48">
        <v>8</v>
      </c>
      <c r="B11" s="49" t="s">
        <v>64</v>
      </c>
      <c r="C11" s="49" t="s">
        <v>65</v>
      </c>
      <c r="D11" s="50" t="s">
        <v>32</v>
      </c>
      <c r="E11" s="49" t="s">
        <v>62</v>
      </c>
      <c r="F11" s="50" t="s">
        <v>66</v>
      </c>
      <c r="G11" s="51">
        <v>108749</v>
      </c>
      <c r="H11" s="52">
        <v>11</v>
      </c>
      <c r="I11" s="54">
        <v>0.59</v>
      </c>
      <c r="J11" s="56">
        <v>1.07</v>
      </c>
      <c r="K11" s="58">
        <v>0.4</v>
      </c>
      <c r="L11" s="60"/>
      <c r="M11" s="62"/>
      <c r="N11" s="60"/>
      <c r="O11" s="20"/>
    </row>
    <row r="12" spans="1:16">
      <c r="A12" s="48">
        <v>9</v>
      </c>
      <c r="B12" s="49" t="s">
        <v>67</v>
      </c>
      <c r="C12" s="49" t="s">
        <v>68</v>
      </c>
      <c r="D12" s="50" t="s">
        <v>32</v>
      </c>
      <c r="E12" s="49" t="s">
        <v>69</v>
      </c>
      <c r="F12" s="50" t="s">
        <v>70</v>
      </c>
      <c r="G12" s="51">
        <v>53968</v>
      </c>
      <c r="H12" s="52">
        <v>43</v>
      </c>
      <c r="I12" s="54">
        <v>1.46</v>
      </c>
      <c r="J12" s="56">
        <v>2.04</v>
      </c>
      <c r="K12" s="58">
        <v>2.4500000000000002</v>
      </c>
      <c r="L12" s="60"/>
      <c r="M12" s="62"/>
      <c r="N12" s="60"/>
      <c r="O12" s="20"/>
    </row>
    <row r="13" spans="1:16">
      <c r="A13" s="48">
        <v>10</v>
      </c>
      <c r="B13" s="49" t="s">
        <v>77</v>
      </c>
      <c r="C13" s="49" t="s">
        <v>78</v>
      </c>
      <c r="D13" s="50" t="s">
        <v>32</v>
      </c>
      <c r="E13" s="49" t="s">
        <v>40</v>
      </c>
      <c r="F13" s="50" t="s">
        <v>79</v>
      </c>
      <c r="G13" s="51">
        <v>62610</v>
      </c>
      <c r="H13" s="52">
        <v>37</v>
      </c>
      <c r="I13" s="54">
        <v>1.33</v>
      </c>
      <c r="J13" s="56" t="s">
        <v>86</v>
      </c>
      <c r="K13" s="58">
        <v>3</v>
      </c>
      <c r="L13" s="60"/>
      <c r="M13" s="62"/>
      <c r="N13" s="60"/>
      <c r="O13" s="20"/>
    </row>
    <row r="14" spans="1:16">
      <c r="A14" s="48">
        <v>11</v>
      </c>
      <c r="B14" s="49" t="s">
        <v>80</v>
      </c>
      <c r="C14" s="49" t="s">
        <v>81</v>
      </c>
      <c r="D14" s="50" t="s">
        <v>32</v>
      </c>
      <c r="E14" s="49" t="s">
        <v>40</v>
      </c>
      <c r="F14" s="50" t="s">
        <v>82</v>
      </c>
      <c r="G14" s="51">
        <v>94376</v>
      </c>
      <c r="H14" s="52">
        <v>7</v>
      </c>
      <c r="I14" s="54" t="s">
        <v>86</v>
      </c>
      <c r="J14" s="56" t="s">
        <v>86</v>
      </c>
      <c r="K14" s="58">
        <v>2.09</v>
      </c>
      <c r="L14" s="60"/>
      <c r="M14" s="62"/>
      <c r="N14" s="60"/>
      <c r="O14" s="20"/>
    </row>
    <row r="15" spans="1:16">
      <c r="A15" s="48">
        <v>12</v>
      </c>
      <c r="B15" s="49" t="s">
        <v>87</v>
      </c>
      <c r="C15" s="49" t="s">
        <v>88</v>
      </c>
      <c r="D15" s="50" t="s">
        <v>32</v>
      </c>
      <c r="E15" s="49" t="s">
        <v>40</v>
      </c>
      <c r="F15" s="50" t="s">
        <v>89</v>
      </c>
      <c r="G15" s="51">
        <v>109350</v>
      </c>
      <c r="H15" s="52">
        <v>36</v>
      </c>
      <c r="I15" s="54" t="s">
        <v>94</v>
      </c>
      <c r="J15" s="56" t="s">
        <v>86</v>
      </c>
      <c r="K15" s="58" t="s">
        <v>86</v>
      </c>
      <c r="L15" s="60"/>
      <c r="M15" s="62"/>
      <c r="N15" s="60"/>
      <c r="O15" s="20"/>
    </row>
    <row r="16" spans="1:16">
      <c r="A16" s="48">
        <v>13</v>
      </c>
      <c r="B16" s="49" t="s">
        <v>90</v>
      </c>
      <c r="C16" s="49" t="s">
        <v>91</v>
      </c>
      <c r="D16" s="50" t="s">
        <v>25</v>
      </c>
      <c r="E16" s="49" t="s">
        <v>44</v>
      </c>
      <c r="F16" s="50" t="s">
        <v>92</v>
      </c>
      <c r="G16" s="51">
        <v>54191</v>
      </c>
      <c r="H16" s="52">
        <v>2</v>
      </c>
      <c r="I16" s="54">
        <v>3</v>
      </c>
      <c r="J16" s="56">
        <v>2.19</v>
      </c>
      <c r="K16" s="58">
        <v>1.59</v>
      </c>
      <c r="L16" s="60"/>
      <c r="M16" s="62"/>
      <c r="N16" s="60"/>
      <c r="O16" s="20"/>
    </row>
    <row r="17" spans="1:15">
      <c r="A17" s="48">
        <v>14</v>
      </c>
      <c r="B17" s="49" t="s">
        <v>98</v>
      </c>
      <c r="C17" s="49" t="s">
        <v>99</v>
      </c>
      <c r="D17" s="50" t="s">
        <v>32</v>
      </c>
      <c r="E17" s="49" t="s">
        <v>69</v>
      </c>
      <c r="F17" s="50" t="s">
        <v>100</v>
      </c>
      <c r="G17" s="51">
        <v>53967</v>
      </c>
      <c r="H17" s="52">
        <v>42</v>
      </c>
      <c r="I17" s="63" t="s">
        <v>86</v>
      </c>
      <c r="J17" s="56">
        <v>3</v>
      </c>
      <c r="K17" s="58">
        <v>1.39</v>
      </c>
      <c r="L17" s="60"/>
      <c r="M17" s="62"/>
      <c r="N17" s="60"/>
      <c r="O17" s="20"/>
    </row>
    <row r="18" spans="1:15">
      <c r="A18" s="48">
        <v>15</v>
      </c>
      <c r="B18" s="49" t="s">
        <v>101</v>
      </c>
      <c r="C18" s="49" t="s">
        <v>102</v>
      </c>
      <c r="D18" s="50" t="s">
        <v>25</v>
      </c>
      <c r="E18" s="49" t="s">
        <v>103</v>
      </c>
      <c r="F18" s="50" t="s">
        <v>104</v>
      </c>
      <c r="G18" s="51">
        <v>53721</v>
      </c>
      <c r="H18" s="52">
        <v>18</v>
      </c>
      <c r="I18" s="54">
        <v>3</v>
      </c>
      <c r="J18" s="56">
        <v>0.36</v>
      </c>
      <c r="K18" s="58">
        <v>1.35</v>
      </c>
      <c r="L18" s="60"/>
      <c r="M18" s="62"/>
      <c r="N18" s="60"/>
      <c r="O18" s="20"/>
    </row>
    <row r="19" spans="1:15">
      <c r="A19" s="48">
        <v>16</v>
      </c>
      <c r="B19" s="49" t="s">
        <v>105</v>
      </c>
      <c r="C19" s="49" t="s">
        <v>96</v>
      </c>
      <c r="D19" s="50" t="s">
        <v>25</v>
      </c>
      <c r="E19" s="49" t="s">
        <v>62</v>
      </c>
      <c r="F19" s="50" t="s">
        <v>106</v>
      </c>
      <c r="G19" s="51">
        <v>54213</v>
      </c>
      <c r="H19" s="52">
        <v>8</v>
      </c>
      <c r="I19" s="54">
        <v>2.13</v>
      </c>
      <c r="J19" s="56">
        <v>2.25</v>
      </c>
      <c r="K19" s="58" t="s">
        <v>86</v>
      </c>
      <c r="L19" s="60"/>
      <c r="M19" s="62"/>
      <c r="N19" s="60"/>
      <c r="O19" s="20"/>
    </row>
    <row r="20" spans="1:15">
      <c r="A20" s="48">
        <v>17</v>
      </c>
      <c r="B20" s="49" t="s">
        <v>107</v>
      </c>
      <c r="C20" s="49" t="s">
        <v>65</v>
      </c>
      <c r="D20" s="50" t="s">
        <v>32</v>
      </c>
      <c r="E20" s="49" t="s">
        <v>27</v>
      </c>
      <c r="F20" s="50" t="s">
        <v>108</v>
      </c>
      <c r="G20" s="51">
        <v>110351</v>
      </c>
      <c r="H20" s="52">
        <v>15</v>
      </c>
      <c r="I20" s="54">
        <v>3</v>
      </c>
      <c r="J20" s="56">
        <v>3</v>
      </c>
      <c r="K20" s="58">
        <v>2.04</v>
      </c>
      <c r="L20" s="60"/>
      <c r="M20" s="62"/>
      <c r="N20" s="60"/>
      <c r="O20" s="20"/>
    </row>
    <row r="21" spans="1:15">
      <c r="A21" s="48">
        <v>18</v>
      </c>
      <c r="B21" s="49" t="s">
        <v>109</v>
      </c>
      <c r="C21" s="49" t="s">
        <v>110</v>
      </c>
      <c r="D21" s="50" t="s">
        <v>25</v>
      </c>
      <c r="E21" s="49" t="s">
        <v>33</v>
      </c>
      <c r="F21" s="50" t="s">
        <v>111</v>
      </c>
      <c r="G21" s="51">
        <v>54112</v>
      </c>
      <c r="H21" s="52">
        <v>39</v>
      </c>
      <c r="I21" s="54">
        <v>2.0699999999999998</v>
      </c>
      <c r="J21" s="56">
        <v>3</v>
      </c>
      <c r="K21" s="58">
        <v>2.38</v>
      </c>
      <c r="L21" s="60"/>
      <c r="M21" s="62"/>
      <c r="N21" s="60"/>
      <c r="O21" s="20"/>
    </row>
    <row r="22" spans="1:15">
      <c r="A22" s="48">
        <v>19</v>
      </c>
      <c r="B22" s="49" t="s">
        <v>121</v>
      </c>
      <c r="C22" s="49" t="s">
        <v>122</v>
      </c>
      <c r="D22" s="50" t="s">
        <v>25</v>
      </c>
      <c r="E22" s="49" t="s">
        <v>123</v>
      </c>
      <c r="F22" s="50" t="s">
        <v>124</v>
      </c>
      <c r="G22" s="51">
        <v>67966</v>
      </c>
      <c r="H22" s="52">
        <v>32</v>
      </c>
      <c r="I22" s="54">
        <v>3</v>
      </c>
      <c r="J22" s="56">
        <v>3</v>
      </c>
      <c r="K22" s="58" t="s">
        <v>86</v>
      </c>
      <c r="L22" s="60"/>
      <c r="M22" s="62"/>
      <c r="N22" s="60"/>
      <c r="O22" s="20"/>
    </row>
    <row r="23" spans="1:15">
      <c r="A23" s="48">
        <v>20</v>
      </c>
      <c r="B23" s="49" t="s">
        <v>126</v>
      </c>
      <c r="C23" s="49" t="s">
        <v>50</v>
      </c>
      <c r="D23" s="50" t="s">
        <v>25</v>
      </c>
      <c r="E23" s="49" t="s">
        <v>127</v>
      </c>
      <c r="F23" s="50" t="s">
        <v>128</v>
      </c>
      <c r="G23" s="51">
        <v>53956</v>
      </c>
      <c r="H23" s="52">
        <v>30</v>
      </c>
      <c r="I23" s="54">
        <v>1.1100000000000001</v>
      </c>
      <c r="J23" s="56">
        <v>3</v>
      </c>
      <c r="K23" s="58">
        <v>3</v>
      </c>
      <c r="L23" s="60"/>
      <c r="M23" s="62"/>
      <c r="N23" s="60"/>
      <c r="O23" s="20"/>
    </row>
    <row r="24" spans="1:15">
      <c r="A24" s="48">
        <v>21</v>
      </c>
      <c r="B24" s="49" t="s">
        <v>132</v>
      </c>
      <c r="C24" s="49" t="s">
        <v>133</v>
      </c>
      <c r="D24" s="50" t="s">
        <v>25</v>
      </c>
      <c r="E24" s="49" t="s">
        <v>62</v>
      </c>
      <c r="F24" s="50" t="s">
        <v>134</v>
      </c>
      <c r="G24" s="51">
        <v>54216</v>
      </c>
      <c r="H24" s="52">
        <v>9</v>
      </c>
      <c r="I24" s="54">
        <v>2.33</v>
      </c>
      <c r="J24" s="56" t="s">
        <v>125</v>
      </c>
      <c r="K24" s="58">
        <v>2.02</v>
      </c>
      <c r="L24" s="60"/>
      <c r="M24" s="62"/>
      <c r="N24" s="60"/>
      <c r="O24" s="20"/>
    </row>
    <row r="25" spans="1:15">
      <c r="A25" s="48">
        <v>22</v>
      </c>
      <c r="B25" s="49" t="s">
        <v>135</v>
      </c>
      <c r="C25" s="49" t="s">
        <v>96</v>
      </c>
      <c r="D25" s="50" t="s">
        <v>25</v>
      </c>
      <c r="E25" s="49" t="s">
        <v>62</v>
      </c>
      <c r="F25" s="50" t="s">
        <v>136</v>
      </c>
      <c r="G25" s="51">
        <v>54208</v>
      </c>
      <c r="H25" s="52">
        <v>10</v>
      </c>
      <c r="I25" s="54">
        <v>3</v>
      </c>
      <c r="J25" s="56" t="s">
        <v>86</v>
      </c>
      <c r="K25" s="58">
        <v>1.01</v>
      </c>
      <c r="L25" s="60"/>
      <c r="M25" s="62"/>
      <c r="N25" s="60"/>
      <c r="O25" s="20"/>
    </row>
    <row r="26" spans="1:15">
      <c r="A26" s="48">
        <v>23</v>
      </c>
      <c r="B26" s="49" t="s">
        <v>139</v>
      </c>
      <c r="C26" s="49" t="s">
        <v>140</v>
      </c>
      <c r="D26" s="50" t="s">
        <v>32</v>
      </c>
      <c r="E26" s="49" t="s">
        <v>40</v>
      </c>
      <c r="F26" s="50" t="s">
        <v>141</v>
      </c>
      <c r="G26" s="51">
        <v>109351</v>
      </c>
      <c r="H26" s="52">
        <v>34</v>
      </c>
      <c r="I26" s="53">
        <v>2.38</v>
      </c>
      <c r="J26" s="55">
        <v>3</v>
      </c>
      <c r="K26" s="57">
        <v>1.56</v>
      </c>
      <c r="L26" s="59"/>
      <c r="M26" s="61"/>
      <c r="N26" s="59"/>
      <c r="O26" s="20"/>
    </row>
    <row r="27" spans="1:15">
      <c r="A27" s="48">
        <v>24</v>
      </c>
      <c r="B27" s="49"/>
      <c r="C27" s="49"/>
      <c r="D27" s="50"/>
      <c r="E27" s="49"/>
      <c r="F27" s="50"/>
      <c r="G27" s="51"/>
      <c r="H27" s="52"/>
      <c r="I27" s="74"/>
      <c r="J27" s="50"/>
      <c r="K27" s="76"/>
      <c r="L27" s="59"/>
      <c r="M27" s="61"/>
      <c r="N27" s="59"/>
      <c r="O27" s="20"/>
    </row>
    <row r="28" spans="1:15">
      <c r="A28" s="48">
        <v>25</v>
      </c>
      <c r="B28" s="49"/>
      <c r="C28" s="49"/>
      <c r="D28" s="50"/>
      <c r="E28" s="49"/>
      <c r="F28" s="50"/>
      <c r="G28" s="51"/>
      <c r="H28" s="52"/>
      <c r="I28" s="74"/>
      <c r="J28" s="50"/>
      <c r="K28" s="76"/>
      <c r="L28" s="59"/>
      <c r="M28" s="61"/>
      <c r="N28" s="59"/>
      <c r="O28" s="20"/>
    </row>
    <row r="29" spans="1:15">
      <c r="A29" s="48">
        <v>26</v>
      </c>
      <c r="B29" s="49"/>
      <c r="C29" s="49"/>
      <c r="D29" s="50"/>
      <c r="E29" s="49"/>
      <c r="F29" s="50"/>
      <c r="G29" s="51"/>
      <c r="H29" s="52"/>
      <c r="I29" s="74"/>
      <c r="J29" s="50"/>
      <c r="K29" s="76"/>
      <c r="L29" s="59"/>
      <c r="M29" s="61"/>
      <c r="N29" s="59"/>
      <c r="O29" s="20"/>
    </row>
    <row r="30" spans="1:15">
      <c r="A30" s="48">
        <v>27</v>
      </c>
      <c r="B30" s="49"/>
      <c r="C30" s="49"/>
      <c r="D30" s="50"/>
      <c r="E30" s="49"/>
      <c r="F30" s="50"/>
      <c r="G30" s="51"/>
      <c r="H30" s="52"/>
      <c r="I30" s="74"/>
      <c r="J30" s="50"/>
      <c r="K30" s="76"/>
      <c r="L30" s="59"/>
      <c r="M30" s="61"/>
      <c r="N30" s="59"/>
      <c r="O30" s="20"/>
    </row>
    <row r="31" spans="1:15">
      <c r="A31" s="48">
        <v>28</v>
      </c>
      <c r="B31" s="49"/>
      <c r="C31" s="49"/>
      <c r="D31" s="50"/>
      <c r="E31" s="49"/>
      <c r="F31" s="50"/>
      <c r="G31" s="51"/>
      <c r="H31" s="52"/>
      <c r="I31" s="74"/>
      <c r="J31" s="50"/>
      <c r="K31" s="76"/>
      <c r="L31" s="59"/>
      <c r="M31" s="61"/>
      <c r="N31" s="59"/>
      <c r="O31" s="20"/>
    </row>
    <row r="32" spans="1:15">
      <c r="A32" s="48">
        <v>29</v>
      </c>
      <c r="B32" s="49"/>
      <c r="C32" s="49"/>
      <c r="D32" s="50"/>
      <c r="E32" s="49"/>
      <c r="F32" s="50"/>
      <c r="G32" s="51"/>
      <c r="H32" s="52"/>
      <c r="I32" s="74"/>
      <c r="J32" s="50"/>
      <c r="K32" s="76"/>
      <c r="L32" s="59"/>
      <c r="M32" s="61"/>
      <c r="N32" s="59"/>
      <c r="O32" s="20"/>
    </row>
    <row r="33" spans="1:15">
      <c r="A33" s="75">
        <v>30</v>
      </c>
      <c r="B33" s="77"/>
      <c r="C33" s="77"/>
      <c r="D33" s="78"/>
      <c r="E33" s="77"/>
      <c r="F33" s="78"/>
      <c r="G33" s="79"/>
      <c r="H33" s="80"/>
      <c r="I33" s="81"/>
      <c r="J33" s="78"/>
      <c r="K33" s="83"/>
      <c r="L33" s="84"/>
      <c r="M33" s="85"/>
      <c r="N33" s="84"/>
      <c r="O33" s="20"/>
    </row>
    <row r="39" spans="1:15">
      <c r="A39" s="86" t="s">
        <v>2</v>
      </c>
      <c r="B39" s="87" t="s">
        <v>4</v>
      </c>
      <c r="C39" s="87" t="s">
        <v>5</v>
      </c>
      <c r="D39" s="88" t="s">
        <v>6</v>
      </c>
      <c r="E39" s="87" t="s">
        <v>7</v>
      </c>
      <c r="F39" s="88" t="s">
        <v>8</v>
      </c>
      <c r="G39" s="90" t="s">
        <v>9</v>
      </c>
      <c r="H39" s="92" t="s">
        <v>10</v>
      </c>
      <c r="I39" s="93" t="s">
        <v>18</v>
      </c>
      <c r="J39" s="88" t="s">
        <v>19</v>
      </c>
      <c r="K39" s="94" t="s">
        <v>20</v>
      </c>
      <c r="L39" s="95" t="s">
        <v>21</v>
      </c>
      <c r="M39" s="96" t="s">
        <v>23</v>
      </c>
      <c r="N39" s="97" t="s">
        <v>26</v>
      </c>
    </row>
    <row r="40" spans="1:15">
      <c r="A40" s="22">
        <v>1</v>
      </c>
      <c r="B40" s="30" t="str">
        <f t="shared" ref="B40:H40" ca="1" si="0">B4</f>
        <v>ARASIMOWICZ</v>
      </c>
      <c r="C40" s="30" t="str">
        <f t="shared" si="0"/>
        <v>Marek</v>
      </c>
      <c r="D40" s="33" t="str">
        <f t="shared" si="0"/>
        <v>S</v>
      </c>
      <c r="E40" s="30" t="str">
        <f t="shared" si="0"/>
        <v>Aeroklub Lubelski</v>
      </c>
      <c r="F40" s="33" t="str">
        <f t="shared" si="0"/>
        <v>Pol-5365</v>
      </c>
      <c r="G40" s="33">
        <f t="shared" si="0"/>
        <v>66922</v>
      </c>
      <c r="H40" s="33">
        <f t="shared" si="0"/>
        <v>23</v>
      </c>
      <c r="I40" s="101">
        <f t="shared" ref="I40:L40" si="1">IF(I4="-","-",IF(I4="DQ","DQ",IF(I4&gt;3,180,IF(I4="","",IF(MOD(I4,1)=0,I4*60,INT(I4)*60+MOD(I4,1)*100)))))</f>
        <v>89</v>
      </c>
      <c r="J40" s="101">
        <f t="shared" si="1"/>
        <v>64</v>
      </c>
      <c r="K40" s="101">
        <f t="shared" si="1"/>
        <v>114</v>
      </c>
      <c r="L40" s="101" t="str">
        <f t="shared" si="1"/>
        <v/>
      </c>
      <c r="M40" s="46">
        <f t="shared" ref="M40:M69" si="2">SUM(I40:L40)</f>
        <v>267</v>
      </c>
      <c r="N40" s="102"/>
    </row>
    <row r="41" spans="1:15">
      <c r="A41" s="48">
        <v>2</v>
      </c>
      <c r="B41" s="30" t="str">
        <f t="shared" ref="B41:H41" si="3">B5</f>
        <v>CZERKIES</v>
      </c>
      <c r="C41" s="30" t="str">
        <f t="shared" si="3"/>
        <v>Mateusz</v>
      </c>
      <c r="D41" s="33" t="str">
        <f t="shared" si="3"/>
        <v>J</v>
      </c>
      <c r="E41" s="30" t="str">
        <f t="shared" si="3"/>
        <v>MTR Mielec</v>
      </c>
      <c r="F41" s="33" t="str">
        <f t="shared" si="3"/>
        <v>Pol-7644</v>
      </c>
      <c r="G41" s="33">
        <f t="shared" si="3"/>
        <v>209266</v>
      </c>
      <c r="H41" s="33">
        <f t="shared" si="3"/>
        <v>44</v>
      </c>
      <c r="I41" s="101" t="str">
        <f t="shared" ref="I41:L41" si="4">IF(I5="-","-",IF(I5="DQ","DQ",IF(I5&gt;3,180,IF(I5="","",IF(MOD(I5,1)=0,I5*60,INT(I5)*60+MOD(I5,1)*100)))))</f>
        <v>DQ</v>
      </c>
      <c r="J41" s="101" t="str">
        <f t="shared" si="4"/>
        <v>-</v>
      </c>
      <c r="K41" s="101" t="str">
        <f t="shared" si="4"/>
        <v>-</v>
      </c>
      <c r="L41" s="101" t="str">
        <f t="shared" si="4"/>
        <v/>
      </c>
      <c r="M41" s="46">
        <f t="shared" si="2"/>
        <v>0</v>
      </c>
      <c r="N41" s="103"/>
    </row>
    <row r="42" spans="1:15">
      <c r="A42" s="48">
        <v>3</v>
      </c>
      <c r="B42" s="30" t="str">
        <f t="shared" ref="B42:H42" si="5">B6</f>
        <v>DRASPA</v>
      </c>
      <c r="C42" s="30" t="str">
        <f t="shared" si="5"/>
        <v>Radosław</v>
      </c>
      <c r="D42" s="33" t="str">
        <f t="shared" si="5"/>
        <v>S</v>
      </c>
      <c r="E42" s="30" t="str">
        <f t="shared" si="5"/>
        <v>SSMG</v>
      </c>
      <c r="F42" s="33" t="str">
        <f t="shared" si="5"/>
        <v>Pol-7395</v>
      </c>
      <c r="G42" s="33">
        <f t="shared" si="5"/>
        <v>70089</v>
      </c>
      <c r="H42" s="33">
        <f t="shared" si="5"/>
        <v>33</v>
      </c>
      <c r="I42" s="101">
        <f t="shared" ref="I42:L42" si="6">IF(I6="-","-",IF(I6="DQ","DQ",IF(I6&gt;3,180,IF(I6="","",IF(MOD(I6,1)=0,I6*60,INT(I6)*60+MOD(I6,1)*100)))))</f>
        <v>180</v>
      </c>
      <c r="J42" s="101">
        <f t="shared" si="6"/>
        <v>180</v>
      </c>
      <c r="K42" s="101">
        <f t="shared" si="6"/>
        <v>180</v>
      </c>
      <c r="L42" s="101" t="str">
        <f t="shared" si="6"/>
        <v/>
      </c>
      <c r="M42" s="46">
        <f t="shared" si="2"/>
        <v>540</v>
      </c>
      <c r="N42" s="103"/>
    </row>
    <row r="43" spans="1:15">
      <c r="A43" s="48">
        <v>4</v>
      </c>
      <c r="B43" s="30" t="str">
        <f t="shared" ref="B43:H43" si="7">B7</f>
        <v>DUSZA</v>
      </c>
      <c r="C43" s="30" t="str">
        <f t="shared" si="7"/>
        <v>Michał</v>
      </c>
      <c r="D43" s="33" t="str">
        <f t="shared" si="7"/>
        <v>J</v>
      </c>
      <c r="E43" s="30" t="str">
        <f t="shared" si="7"/>
        <v>MTR Mielec</v>
      </c>
      <c r="F43" s="33" t="str">
        <f t="shared" si="7"/>
        <v>Pol-7734</v>
      </c>
      <c r="G43" s="33">
        <f t="shared" si="7"/>
        <v>109348</v>
      </c>
      <c r="H43" s="33">
        <f t="shared" si="7"/>
        <v>35</v>
      </c>
      <c r="I43" s="101">
        <f t="shared" ref="I43:L43" si="8">IF(I7="-","-",IF(I7="DQ","DQ",IF(I7&gt;3,180,IF(I7="","",IF(MOD(I7,1)=0,I7*60,INT(I7)*60+MOD(I7,1)*100)))))</f>
        <v>166</v>
      </c>
      <c r="J43" s="101">
        <f t="shared" si="8"/>
        <v>92</v>
      </c>
      <c r="K43" s="101">
        <f t="shared" si="8"/>
        <v>153</v>
      </c>
      <c r="L43" s="101" t="str">
        <f t="shared" si="8"/>
        <v/>
      </c>
      <c r="M43" s="46">
        <f t="shared" si="2"/>
        <v>411</v>
      </c>
      <c r="N43" s="103"/>
    </row>
    <row r="44" spans="1:15">
      <c r="A44" s="48">
        <v>5</v>
      </c>
      <c r="B44" s="30" t="str">
        <f t="shared" ref="B44:H44" si="9">B8</f>
        <v>FLOREK</v>
      </c>
      <c r="C44" s="30" t="str">
        <f t="shared" si="9"/>
        <v>Sebastian</v>
      </c>
      <c r="D44" s="33" t="str">
        <f t="shared" si="9"/>
        <v>J</v>
      </c>
      <c r="E44" s="30" t="str">
        <f t="shared" si="9"/>
        <v>MTSR Sowiniec</v>
      </c>
      <c r="F44" s="33" t="str">
        <f t="shared" si="9"/>
        <v>Pol-7597</v>
      </c>
      <c r="G44" s="33">
        <f t="shared" si="9"/>
        <v>94369</v>
      </c>
      <c r="H44" s="33">
        <f t="shared" si="9"/>
        <v>46</v>
      </c>
      <c r="I44" s="101">
        <f t="shared" ref="I44:L44" si="10">IF(I8="-","-",IF(I8="DQ","DQ",IF(I8&gt;3,180,IF(I8="","",IF(MOD(I8,1)=0,I8*60,INT(I8)*60+MOD(I8,1)*100)))))</f>
        <v>83</v>
      </c>
      <c r="J44" s="101">
        <f t="shared" si="10"/>
        <v>180</v>
      </c>
      <c r="K44" s="101">
        <f t="shared" si="10"/>
        <v>70.000000000000014</v>
      </c>
      <c r="L44" s="101" t="str">
        <f t="shared" si="10"/>
        <v/>
      </c>
      <c r="M44" s="46">
        <f t="shared" si="2"/>
        <v>333</v>
      </c>
      <c r="N44" s="103"/>
    </row>
    <row r="45" spans="1:15">
      <c r="A45" s="48">
        <v>6</v>
      </c>
      <c r="B45" s="30" t="str">
        <f t="shared" ref="B45:H45" si="11">B9</f>
        <v>GORYCZKA</v>
      </c>
      <c r="C45" s="30" t="str">
        <f t="shared" si="11"/>
        <v>Kornelia</v>
      </c>
      <c r="D45" s="33" t="str">
        <f t="shared" si="11"/>
        <v>J</v>
      </c>
      <c r="E45" s="30" t="str">
        <f t="shared" si="11"/>
        <v>MTR Mielec</v>
      </c>
      <c r="F45" s="33" t="str">
        <f t="shared" si="11"/>
        <v>Pol-7751</v>
      </c>
      <c r="G45" s="33">
        <f t="shared" si="11"/>
        <v>109869</v>
      </c>
      <c r="H45" s="33">
        <f t="shared" si="11"/>
        <v>40</v>
      </c>
      <c r="I45" s="101">
        <f t="shared" ref="I45:L45" si="12">IF(I9="-","-",IF(I9="DQ","DQ",IF(I9&gt;3,180,IF(I9="","",IF(MOD(I9,1)=0,I9*60,INT(I9)*60+MOD(I9,1)*100)))))</f>
        <v>138</v>
      </c>
      <c r="J45" s="101">
        <f t="shared" si="12"/>
        <v>110</v>
      </c>
      <c r="K45" s="101">
        <f t="shared" si="12"/>
        <v>180</v>
      </c>
      <c r="L45" s="101" t="str">
        <f t="shared" si="12"/>
        <v/>
      </c>
      <c r="M45" s="46">
        <f t="shared" si="2"/>
        <v>428</v>
      </c>
      <c r="N45" s="103"/>
    </row>
    <row r="46" spans="1:15">
      <c r="A46" s="48">
        <v>7</v>
      </c>
      <c r="B46" s="30" t="str">
        <f t="shared" ref="B46:H46" si="13">B10</f>
        <v>HAMERNIK</v>
      </c>
      <c r="C46" s="30" t="str">
        <f t="shared" si="13"/>
        <v>Cyprian</v>
      </c>
      <c r="D46" s="33" t="str">
        <f t="shared" si="13"/>
        <v>J</v>
      </c>
      <c r="E46" s="30" t="str">
        <f t="shared" si="13"/>
        <v>UKM ORION w Muszynie</v>
      </c>
      <c r="F46" s="33" t="str">
        <f t="shared" si="13"/>
        <v>Pol-7469</v>
      </c>
      <c r="G46" s="33">
        <f t="shared" si="13"/>
        <v>82336</v>
      </c>
      <c r="H46" s="33">
        <f t="shared" si="13"/>
        <v>16</v>
      </c>
      <c r="I46" s="101" t="str">
        <f t="shared" ref="I46:J46" si="14">IF(I10="-","-",IF(I10="DQ","DQ",IF(I10&gt;3,180,IF(I10="","",IF(MOD(I10,1)=0,I10*60,INT(I10)*60+MOD(I10,1)*100)))))</f>
        <v>-</v>
      </c>
      <c r="J46" s="101" t="str">
        <f t="shared" si="14"/>
        <v>DQ</v>
      </c>
      <c r="K46" s="101" t="str">
        <f>IF(K10="CE","CE",IF(K10="DQ","DQ",IF(K10&gt;3,180,IF(K10="","",IF(MOD(K10,1)=0,K10*60,INT(K10)*60+MOD(K10,1)*100)))))</f>
        <v>CE</v>
      </c>
      <c r="L46" s="101" t="str">
        <f>IF(L10="-","-",IF(L10="DQ","DQ",IF(L10&gt;3,180,IF(L10="","",IF(MOD(L10,1)=0,L10*60,INT(L10)*60+MOD(L10,1)*100)))))</f>
        <v/>
      </c>
      <c r="M46" s="46">
        <f t="shared" si="2"/>
        <v>0</v>
      </c>
      <c r="N46" s="103"/>
    </row>
    <row r="47" spans="1:15">
      <c r="A47" s="48">
        <v>8</v>
      </c>
      <c r="B47" s="30" t="str">
        <f t="shared" ref="B47:H47" si="15">B11</f>
        <v>KAPŁON</v>
      </c>
      <c r="C47" s="30" t="str">
        <f t="shared" si="15"/>
        <v>Filip</v>
      </c>
      <c r="D47" s="33" t="str">
        <f t="shared" si="15"/>
        <v>J</v>
      </c>
      <c r="E47" s="30" t="str">
        <f t="shared" si="15"/>
        <v>UKM ORION w Muszynie</v>
      </c>
      <c r="F47" s="33" t="str">
        <f t="shared" si="15"/>
        <v>Pol-7660</v>
      </c>
      <c r="G47" s="33">
        <f t="shared" si="15"/>
        <v>108749</v>
      </c>
      <c r="H47" s="33">
        <f t="shared" si="15"/>
        <v>11</v>
      </c>
      <c r="I47" s="101">
        <f t="shared" ref="I47:L47" si="16">IF(I11="-","-",IF(I11="DQ","DQ",IF(I11&gt;3,180,IF(I11="","",IF(MOD(I11,1)=0,I11*60,INT(I11)*60+MOD(I11,1)*100)))))</f>
        <v>59</v>
      </c>
      <c r="J47" s="101">
        <f t="shared" si="16"/>
        <v>67</v>
      </c>
      <c r="K47" s="101">
        <f t="shared" si="16"/>
        <v>40</v>
      </c>
      <c r="L47" s="101" t="str">
        <f t="shared" si="16"/>
        <v/>
      </c>
      <c r="M47" s="46">
        <f t="shared" si="2"/>
        <v>166</v>
      </c>
      <c r="N47" s="103"/>
    </row>
    <row r="48" spans="1:15">
      <c r="A48" s="48">
        <v>9</v>
      </c>
      <c r="B48" s="30" t="str">
        <f t="shared" ref="B48:H48" si="17">B12</f>
        <v>KOPCIUCH</v>
      </c>
      <c r="C48" s="30" t="str">
        <f t="shared" si="17"/>
        <v>Natalia</v>
      </c>
      <c r="D48" s="33" t="str">
        <f t="shared" si="17"/>
        <v>J</v>
      </c>
      <c r="E48" s="30" t="str">
        <f t="shared" si="17"/>
        <v>Aeroklub Śląski LKS Kłos Olkusz</v>
      </c>
      <c r="F48" s="33" t="str">
        <f t="shared" si="17"/>
        <v>Pol-7045</v>
      </c>
      <c r="G48" s="33">
        <f t="shared" si="17"/>
        <v>53968</v>
      </c>
      <c r="H48" s="33">
        <f t="shared" si="17"/>
        <v>43</v>
      </c>
      <c r="I48" s="101">
        <f t="shared" ref="I48:L48" si="18">IF(I12="-","-",IF(I12="DQ","DQ",IF(I12&gt;3,180,IF(I12="","",IF(MOD(I12,1)=0,I12*60,INT(I12)*60+MOD(I12,1)*100)))))</f>
        <v>106</v>
      </c>
      <c r="J48" s="101">
        <f t="shared" si="18"/>
        <v>124</v>
      </c>
      <c r="K48" s="101">
        <f t="shared" si="18"/>
        <v>165</v>
      </c>
      <c r="L48" s="101" t="str">
        <f t="shared" si="18"/>
        <v/>
      </c>
      <c r="M48" s="46">
        <f t="shared" si="2"/>
        <v>395</v>
      </c>
      <c r="N48" s="103"/>
    </row>
    <row r="49" spans="1:14">
      <c r="A49" s="48">
        <v>10</v>
      </c>
      <c r="B49" s="30" t="str">
        <f t="shared" ref="B49:H49" si="19">B13</f>
        <v>KOSZELSKI</v>
      </c>
      <c r="C49" s="30" t="str">
        <f t="shared" si="19"/>
        <v>Wojciech</v>
      </c>
      <c r="D49" s="33" t="str">
        <f t="shared" si="19"/>
        <v>J</v>
      </c>
      <c r="E49" s="30" t="str">
        <f t="shared" si="19"/>
        <v>MTR Mielec</v>
      </c>
      <c r="F49" s="33" t="str">
        <f t="shared" si="19"/>
        <v>Pol-7311</v>
      </c>
      <c r="G49" s="33">
        <f t="shared" si="19"/>
        <v>62610</v>
      </c>
      <c r="H49" s="33">
        <f t="shared" si="19"/>
        <v>37</v>
      </c>
      <c r="I49" s="101">
        <f t="shared" ref="I49:L49" si="20">IF(I13="-","-",IF(I13="DQ","DQ",IF(I13&gt;3,180,IF(I13="","",IF(MOD(I13,1)=0,I13*60,INT(I13)*60+MOD(I13,1)*100)))))</f>
        <v>93</v>
      </c>
      <c r="J49" s="101" t="str">
        <f t="shared" si="20"/>
        <v>DQ</v>
      </c>
      <c r="K49" s="101">
        <f t="shared" si="20"/>
        <v>180</v>
      </c>
      <c r="L49" s="101" t="str">
        <f t="shared" si="20"/>
        <v/>
      </c>
      <c r="M49" s="46">
        <f t="shared" si="2"/>
        <v>273</v>
      </c>
      <c r="N49" s="103"/>
    </row>
    <row r="50" spans="1:14">
      <c r="A50" s="48">
        <v>11</v>
      </c>
      <c r="B50" s="30" t="str">
        <f t="shared" ref="B50:H50" si="21">B14</f>
        <v>KREMPA</v>
      </c>
      <c r="C50" s="30" t="str">
        <f t="shared" si="21"/>
        <v>Kacper</v>
      </c>
      <c r="D50" s="33" t="str">
        <f t="shared" si="21"/>
        <v>J</v>
      </c>
      <c r="E50" s="30" t="str">
        <f t="shared" si="21"/>
        <v>MTR Mielec</v>
      </c>
      <c r="F50" s="33" t="str">
        <f t="shared" si="21"/>
        <v>Pol-7648</v>
      </c>
      <c r="G50" s="33">
        <f t="shared" si="21"/>
        <v>94376</v>
      </c>
      <c r="H50" s="33">
        <f t="shared" si="21"/>
        <v>7</v>
      </c>
      <c r="I50" s="101" t="str">
        <f t="shared" ref="I50:L50" si="22">IF(I14="-","-",IF(I14="DQ","DQ",IF(I14&gt;3,180,IF(I14="","",IF(MOD(I14,1)=0,I14*60,INT(I14)*60+MOD(I14,1)*100)))))</f>
        <v>DQ</v>
      </c>
      <c r="J50" s="101" t="str">
        <f t="shared" si="22"/>
        <v>DQ</v>
      </c>
      <c r="K50" s="101">
        <f t="shared" si="22"/>
        <v>129</v>
      </c>
      <c r="L50" s="101" t="str">
        <f t="shared" si="22"/>
        <v/>
      </c>
      <c r="M50" s="46">
        <f t="shared" si="2"/>
        <v>129</v>
      </c>
      <c r="N50" s="103"/>
    </row>
    <row r="51" spans="1:14">
      <c r="A51" s="48">
        <v>12</v>
      </c>
      <c r="B51" s="30" t="str">
        <f t="shared" ref="B51:H51" si="23">B15</f>
        <v>KUKIEŁKA</v>
      </c>
      <c r="C51" s="30" t="str">
        <f t="shared" si="23"/>
        <v>Jakub</v>
      </c>
      <c r="D51" s="33" t="str">
        <f t="shared" si="23"/>
        <v>J</v>
      </c>
      <c r="E51" s="30" t="str">
        <f t="shared" si="23"/>
        <v>MTR Mielec</v>
      </c>
      <c r="F51" s="33" t="str">
        <f t="shared" si="23"/>
        <v>Pol-7736</v>
      </c>
      <c r="G51" s="33">
        <f t="shared" si="23"/>
        <v>109350</v>
      </c>
      <c r="H51" s="33">
        <f t="shared" si="23"/>
        <v>36</v>
      </c>
      <c r="I51" s="101" t="str">
        <f t="shared" ref="I51:L51" si="24">IF(I15="-","-",IF(I15="DQ","DQ",IF(I15&gt;3,180,IF(I15="","",IF(MOD(I15,1)=0,I15*60,INT(I15)*60+MOD(I15,1)*100)))))</f>
        <v>-</v>
      </c>
      <c r="J51" s="101" t="str">
        <f t="shared" si="24"/>
        <v>DQ</v>
      </c>
      <c r="K51" s="101" t="str">
        <f t="shared" si="24"/>
        <v>DQ</v>
      </c>
      <c r="L51" s="101" t="str">
        <f t="shared" si="24"/>
        <v/>
      </c>
      <c r="M51" s="46">
        <f t="shared" si="2"/>
        <v>0</v>
      </c>
      <c r="N51" s="103"/>
    </row>
    <row r="52" spans="1:14">
      <c r="A52" s="48">
        <v>13</v>
      </c>
      <c r="B52" s="30" t="str">
        <f t="shared" ref="B52:H52" si="25">B16</f>
        <v>ŁASOCHA</v>
      </c>
      <c r="C52" s="30" t="str">
        <f t="shared" si="25"/>
        <v>Sławomir</v>
      </c>
      <c r="D52" s="33" t="str">
        <f t="shared" si="25"/>
        <v>S</v>
      </c>
      <c r="E52" s="30" t="str">
        <f t="shared" si="25"/>
        <v>SSMG</v>
      </c>
      <c r="F52" s="33" t="str">
        <f t="shared" si="25"/>
        <v>Pol-3896</v>
      </c>
      <c r="G52" s="33">
        <f t="shared" si="25"/>
        <v>54191</v>
      </c>
      <c r="H52" s="33">
        <f t="shared" si="25"/>
        <v>2</v>
      </c>
      <c r="I52" s="101">
        <f t="shared" ref="I52:L52" si="26">IF(I16="-","-",IF(I16="DQ","DQ",IF(I16&gt;3,180,IF(I16="","",IF(MOD(I16,1)=0,I16*60,INT(I16)*60+MOD(I16,1)*100)))))</f>
        <v>180</v>
      </c>
      <c r="J52" s="101">
        <f t="shared" si="26"/>
        <v>139</v>
      </c>
      <c r="K52" s="101">
        <f t="shared" si="26"/>
        <v>119</v>
      </c>
      <c r="L52" s="101" t="str">
        <f t="shared" si="26"/>
        <v/>
      </c>
      <c r="M52" s="46">
        <f t="shared" si="2"/>
        <v>438</v>
      </c>
      <c r="N52" s="103"/>
    </row>
    <row r="53" spans="1:14">
      <c r="A53" s="48">
        <v>14</v>
      </c>
      <c r="B53" s="30" t="str">
        <f t="shared" ref="B53:H53" si="27">B17</f>
        <v>MAJ</v>
      </c>
      <c r="C53" s="30" t="str">
        <f t="shared" si="27"/>
        <v>Wiktoria</v>
      </c>
      <c r="D53" s="33" t="str">
        <f t="shared" si="27"/>
        <v>J</v>
      </c>
      <c r="E53" s="30" t="str">
        <f t="shared" si="27"/>
        <v>Aeroklub Śląski LKS Kłos Olkusz</v>
      </c>
      <c r="F53" s="33" t="str">
        <f t="shared" si="27"/>
        <v>Pol-7062</v>
      </c>
      <c r="G53" s="33">
        <f t="shared" si="27"/>
        <v>53967</v>
      </c>
      <c r="H53" s="33">
        <f t="shared" si="27"/>
        <v>42</v>
      </c>
      <c r="I53" s="101" t="str">
        <f t="shared" ref="I53:L53" si="28">IF(I17="-","-",IF(I17="DQ","DQ",IF(I17&gt;3,180,IF(I17="","",IF(MOD(I17,1)=0,I17*60,INT(I17)*60+MOD(I17,1)*100)))))</f>
        <v>DQ</v>
      </c>
      <c r="J53" s="101">
        <f t="shared" si="28"/>
        <v>180</v>
      </c>
      <c r="K53" s="101">
        <f t="shared" si="28"/>
        <v>99</v>
      </c>
      <c r="L53" s="101" t="str">
        <f t="shared" si="28"/>
        <v/>
      </c>
      <c r="M53" s="46">
        <f t="shared" si="2"/>
        <v>279</v>
      </c>
      <c r="N53" s="103"/>
    </row>
    <row r="54" spans="1:14">
      <c r="A54" s="48">
        <v>15</v>
      </c>
      <c r="B54" s="30" t="str">
        <f t="shared" ref="B54:H54" si="29">B18</f>
        <v>MAŁMYGA</v>
      </c>
      <c r="C54" s="30" t="str">
        <f t="shared" si="29"/>
        <v>Leszek</v>
      </c>
      <c r="D54" s="33" t="str">
        <f t="shared" si="29"/>
        <v>S</v>
      </c>
      <c r="E54" s="30" t="str">
        <f t="shared" si="29"/>
        <v>Aeroklub Ziemi Lubuskiej</v>
      </c>
      <c r="F54" s="33" t="str">
        <f t="shared" si="29"/>
        <v>Pol-4578</v>
      </c>
      <c r="G54" s="33">
        <f t="shared" si="29"/>
        <v>53721</v>
      </c>
      <c r="H54" s="33">
        <f t="shared" si="29"/>
        <v>18</v>
      </c>
      <c r="I54" s="101">
        <f t="shared" ref="I54:L54" si="30">IF(I18="-","-",IF(I18="DQ","DQ",IF(I18&gt;3,180,IF(I18="","",IF(MOD(I18,1)=0,I18*60,INT(I18)*60+MOD(I18,1)*100)))))</f>
        <v>180</v>
      </c>
      <c r="J54" s="101">
        <f t="shared" si="30"/>
        <v>36</v>
      </c>
      <c r="K54" s="101">
        <f t="shared" si="30"/>
        <v>95</v>
      </c>
      <c r="L54" s="101" t="str">
        <f t="shared" si="30"/>
        <v/>
      </c>
      <c r="M54" s="46">
        <f t="shared" si="2"/>
        <v>311</v>
      </c>
      <c r="N54" s="103"/>
    </row>
    <row r="55" spans="1:14">
      <c r="A55" s="48">
        <v>16</v>
      </c>
      <c r="B55" s="30" t="str">
        <f t="shared" ref="B55:H55" si="31">B19</f>
        <v>PALUSZEK</v>
      </c>
      <c r="C55" s="30" t="str">
        <f t="shared" si="31"/>
        <v>Maciej</v>
      </c>
      <c r="D55" s="33" t="str">
        <f t="shared" si="31"/>
        <v>S</v>
      </c>
      <c r="E55" s="30" t="str">
        <f t="shared" si="31"/>
        <v>UKM ORION w Muszynie</v>
      </c>
      <c r="F55" s="33" t="str">
        <f t="shared" si="31"/>
        <v>Pol-5761</v>
      </c>
      <c r="G55" s="33">
        <f t="shared" si="31"/>
        <v>54213</v>
      </c>
      <c r="H55" s="33">
        <f t="shared" si="31"/>
        <v>8</v>
      </c>
      <c r="I55" s="101">
        <f t="shared" ref="I55:L55" si="32">IF(I19="-","-",IF(I19="DQ","DQ",IF(I19&gt;3,180,IF(I19="","",IF(MOD(I19,1)=0,I19*60,INT(I19)*60+MOD(I19,1)*100)))))</f>
        <v>133</v>
      </c>
      <c r="J55" s="101">
        <f t="shared" si="32"/>
        <v>145</v>
      </c>
      <c r="K55" s="101" t="str">
        <f t="shared" si="32"/>
        <v>DQ</v>
      </c>
      <c r="L55" s="101" t="str">
        <f t="shared" si="32"/>
        <v/>
      </c>
      <c r="M55" s="46">
        <f t="shared" si="2"/>
        <v>278</v>
      </c>
      <c r="N55" s="103"/>
    </row>
    <row r="56" spans="1:14">
      <c r="A56" s="48">
        <v>17</v>
      </c>
      <c r="B56" s="30" t="str">
        <f t="shared" ref="B56:H56" si="33">B20</f>
        <v>POLAKOWSKI</v>
      </c>
      <c r="C56" s="30" t="str">
        <f t="shared" si="33"/>
        <v>Filip</v>
      </c>
      <c r="D56" s="33" t="str">
        <f t="shared" si="33"/>
        <v>J</v>
      </c>
      <c r="E56" s="30" t="str">
        <f t="shared" si="33"/>
        <v>Aeroklub Lubelski</v>
      </c>
      <c r="F56" s="33" t="str">
        <f t="shared" si="33"/>
        <v>Pol-7769</v>
      </c>
      <c r="G56" s="33">
        <f t="shared" si="33"/>
        <v>110351</v>
      </c>
      <c r="H56" s="33">
        <f t="shared" si="33"/>
        <v>15</v>
      </c>
      <c r="I56" s="101">
        <f t="shared" ref="I56:L56" si="34">IF(I20="-","-",IF(I20="DQ","DQ",IF(I20&gt;3,180,IF(I20="","",IF(MOD(I20,1)=0,I20*60,INT(I20)*60+MOD(I20,1)*100)))))</f>
        <v>180</v>
      </c>
      <c r="J56" s="101">
        <f t="shared" si="34"/>
        <v>180</v>
      </c>
      <c r="K56" s="101">
        <f t="shared" si="34"/>
        <v>124</v>
      </c>
      <c r="L56" s="101" t="str">
        <f t="shared" si="34"/>
        <v/>
      </c>
      <c r="M56" s="46">
        <f t="shared" si="2"/>
        <v>484</v>
      </c>
      <c r="N56" s="103"/>
    </row>
    <row r="57" spans="1:14">
      <c r="A57" s="48">
        <v>18</v>
      </c>
      <c r="B57" s="30" t="str">
        <f t="shared" ref="B57:H57" si="35">B21</f>
        <v>PRZYBYTEK</v>
      </c>
      <c r="C57" s="30" t="str">
        <f t="shared" si="35"/>
        <v>Krzysztof</v>
      </c>
      <c r="D57" s="33" t="str">
        <f t="shared" si="35"/>
        <v>S</v>
      </c>
      <c r="E57" s="30" t="str">
        <f t="shared" si="35"/>
        <v>MTSR Sowiniec</v>
      </c>
      <c r="F57" s="33" t="str">
        <f t="shared" si="35"/>
        <v>Pol-3754</v>
      </c>
      <c r="G57" s="33">
        <f t="shared" si="35"/>
        <v>54112</v>
      </c>
      <c r="H57" s="33">
        <f t="shared" si="35"/>
        <v>39</v>
      </c>
      <c r="I57" s="101">
        <f t="shared" ref="I57:L57" si="36">IF(I21="-","-",IF(I21="DQ","DQ",IF(I21&gt;3,180,IF(I21="","",IF(MOD(I21,1)=0,I21*60,INT(I21)*60+MOD(I21,1)*100)))))</f>
        <v>126.99999999999999</v>
      </c>
      <c r="J57" s="101">
        <f t="shared" si="36"/>
        <v>180</v>
      </c>
      <c r="K57" s="101">
        <f t="shared" si="36"/>
        <v>158</v>
      </c>
      <c r="L57" s="101" t="str">
        <f t="shared" si="36"/>
        <v/>
      </c>
      <c r="M57" s="46">
        <f t="shared" si="2"/>
        <v>465</v>
      </c>
      <c r="N57" s="103"/>
    </row>
    <row r="58" spans="1:14">
      <c r="A58" s="48">
        <v>19</v>
      </c>
      <c r="B58" s="30" t="str">
        <f t="shared" ref="B58:H58" si="37">B22</f>
        <v>STAROBRAT</v>
      </c>
      <c r="C58" s="30" t="str">
        <f t="shared" si="37"/>
        <v>Władysław</v>
      </c>
      <c r="D58" s="33" t="str">
        <f t="shared" si="37"/>
        <v>S</v>
      </c>
      <c r="E58" s="30" t="str">
        <f t="shared" si="37"/>
        <v>Aeroklub Zamojski</v>
      </c>
      <c r="F58" s="33" t="str">
        <f t="shared" si="37"/>
        <v>Pol-623</v>
      </c>
      <c r="G58" s="33">
        <f t="shared" si="37"/>
        <v>67966</v>
      </c>
      <c r="H58" s="33">
        <f t="shared" si="37"/>
        <v>32</v>
      </c>
      <c r="I58" s="101">
        <f t="shared" ref="I58:L58" si="38">IF(I22="-","-",IF(I22="DQ","DQ",IF(I22&gt;3,180,IF(I22="","",IF(MOD(I22,1)=0,I22*60,INT(I22)*60+MOD(I22,1)*100)))))</f>
        <v>180</v>
      </c>
      <c r="J58" s="101">
        <f t="shared" si="38"/>
        <v>180</v>
      </c>
      <c r="K58" s="101" t="str">
        <f t="shared" si="38"/>
        <v>DQ</v>
      </c>
      <c r="L58" s="101" t="str">
        <f t="shared" si="38"/>
        <v/>
      </c>
      <c r="M58" s="46">
        <f t="shared" si="2"/>
        <v>360</v>
      </c>
      <c r="N58" s="103"/>
    </row>
    <row r="59" spans="1:14">
      <c r="A59" s="48">
        <v>20</v>
      </c>
      <c r="B59" s="30" t="str">
        <f t="shared" ref="B59:H59" si="39">B23</f>
        <v>SZULC</v>
      </c>
      <c r="C59" s="30" t="str">
        <f t="shared" si="39"/>
        <v>Sebastian</v>
      </c>
      <c r="D59" s="33" t="str">
        <f t="shared" si="39"/>
        <v>S</v>
      </c>
      <c r="E59" s="30" t="str">
        <f t="shared" si="39"/>
        <v>MTS Kwidzyn</v>
      </c>
      <c r="F59" s="33" t="str">
        <f t="shared" si="39"/>
        <v>Pol-3765</v>
      </c>
      <c r="G59" s="33">
        <f t="shared" si="39"/>
        <v>53956</v>
      </c>
      <c r="H59" s="33">
        <f t="shared" si="39"/>
        <v>30</v>
      </c>
      <c r="I59" s="101">
        <f t="shared" ref="I59:L59" si="40">IF(I23="-","-",IF(I23="DQ","DQ",IF(I23&gt;3,180,IF(I23="","",IF(MOD(I23,1)=0,I23*60,INT(I23)*60+MOD(I23,1)*100)))))</f>
        <v>71.000000000000014</v>
      </c>
      <c r="J59" s="101">
        <f t="shared" si="40"/>
        <v>180</v>
      </c>
      <c r="K59" s="101">
        <f t="shared" si="40"/>
        <v>180</v>
      </c>
      <c r="L59" s="101" t="str">
        <f t="shared" si="40"/>
        <v/>
      </c>
      <c r="M59" s="46">
        <f t="shared" si="2"/>
        <v>431</v>
      </c>
      <c r="N59" s="103"/>
    </row>
    <row r="60" spans="1:14">
      <c r="A60" s="48">
        <v>21</v>
      </c>
      <c r="B60" s="30" t="str">
        <f t="shared" ref="B60:H60" si="41">B24</f>
        <v>TOKARCZYK</v>
      </c>
      <c r="C60" s="30" t="str">
        <f t="shared" si="41"/>
        <v>Bartłomiej</v>
      </c>
      <c r="D60" s="33" t="str">
        <f t="shared" si="41"/>
        <v>S</v>
      </c>
      <c r="E60" s="30" t="str">
        <f t="shared" si="41"/>
        <v>UKM ORION w Muszynie</v>
      </c>
      <c r="F60" s="30" t="str">
        <f t="shared" si="41"/>
        <v>Pol-3656</v>
      </c>
      <c r="G60" s="30">
        <f t="shared" si="41"/>
        <v>54216</v>
      </c>
      <c r="H60" s="30">
        <f t="shared" si="41"/>
        <v>9</v>
      </c>
      <c r="I60" s="101">
        <f t="shared" ref="I60:I69" si="42">IF(I24="-","-",IF(I24="DQ","DQ",IF(I24&gt;3,180,IF(I24="","",IF(MOD(I24,1)=0,I24*60,INT(I24)*60+MOD(I24,1)*100)))))</f>
        <v>153</v>
      </c>
      <c r="J60" s="101" t="str">
        <f>IF(J24="CE","CE",IF(J24="DQ","DQ",IF(J24&gt;3,180,IF(J24="","",IF(MOD(J24,1)=0,J24*60,INT(J24)*60+MOD(J24,1)*100)))))</f>
        <v>CE</v>
      </c>
      <c r="K60" s="101">
        <f t="shared" ref="K60:L60" si="43">IF(K24="-","-",IF(K24="DQ","DQ",IF(K24&gt;3,180,IF(K24="","",IF(MOD(K24,1)=0,K24*60,INT(K24)*60+MOD(K24,1)*100)))))</f>
        <v>122</v>
      </c>
      <c r="L60" s="101" t="str">
        <f t="shared" si="43"/>
        <v/>
      </c>
      <c r="M60" s="46">
        <f t="shared" si="2"/>
        <v>275</v>
      </c>
      <c r="N60" s="103"/>
    </row>
    <row r="61" spans="1:14">
      <c r="A61" s="48">
        <v>22</v>
      </c>
      <c r="B61" s="30" t="str">
        <f t="shared" ref="B61:H61" si="44">B25</f>
        <v>WIŚNIEWSKI</v>
      </c>
      <c r="C61" s="30" t="str">
        <f t="shared" si="44"/>
        <v>Maciej</v>
      </c>
      <c r="D61" s="33" t="str">
        <f t="shared" si="44"/>
        <v>S</v>
      </c>
      <c r="E61" s="30" t="str">
        <f t="shared" si="44"/>
        <v>UKM ORION w Muszynie</v>
      </c>
      <c r="F61" s="30" t="str">
        <f t="shared" si="44"/>
        <v>Pol-6840</v>
      </c>
      <c r="G61" s="30">
        <f t="shared" si="44"/>
        <v>54208</v>
      </c>
      <c r="H61" s="30">
        <f t="shared" si="44"/>
        <v>10</v>
      </c>
      <c r="I61" s="101">
        <f t="shared" si="42"/>
        <v>180</v>
      </c>
      <c r="J61" s="101" t="str">
        <f t="shared" ref="J61:L61" si="45">IF(J25="-","-",IF(J25="DQ","DQ",IF(J25&gt;3,180,IF(J25="","",IF(MOD(J25,1)=0,J25*60,INT(J25)*60+MOD(J25,1)*100)))))</f>
        <v>DQ</v>
      </c>
      <c r="K61" s="101">
        <f t="shared" si="45"/>
        <v>61</v>
      </c>
      <c r="L61" s="101" t="str">
        <f t="shared" si="45"/>
        <v/>
      </c>
      <c r="M61" s="46">
        <f t="shared" si="2"/>
        <v>241</v>
      </c>
      <c r="N61" s="103"/>
    </row>
    <row r="62" spans="1:14">
      <c r="A62" s="48">
        <v>23</v>
      </c>
      <c r="B62" s="30" t="str">
        <f t="shared" ref="B62:H62" si="46">B26</f>
        <v>WÓJCIK</v>
      </c>
      <c r="C62" s="30" t="str">
        <f t="shared" si="46"/>
        <v>Karol</v>
      </c>
      <c r="D62" s="33" t="str">
        <f t="shared" si="46"/>
        <v>J</v>
      </c>
      <c r="E62" s="30" t="str">
        <f t="shared" si="46"/>
        <v>MTR Mielec</v>
      </c>
      <c r="F62" s="30" t="str">
        <f t="shared" si="46"/>
        <v>Pol-7737</v>
      </c>
      <c r="G62" s="30">
        <f t="shared" si="46"/>
        <v>109351</v>
      </c>
      <c r="H62" s="30">
        <f t="shared" si="46"/>
        <v>34</v>
      </c>
      <c r="I62" s="101">
        <f t="shared" si="42"/>
        <v>158</v>
      </c>
      <c r="J62" s="101">
        <f t="shared" ref="J62:L62" si="47">IF(J26="-","-",IF(J26="DQ","DQ",IF(J26&gt;3,180,IF(J26="","",IF(MOD(J26,1)=0,J26*60,INT(J26)*60+MOD(J26,1)*100)))))</f>
        <v>180</v>
      </c>
      <c r="K62" s="101">
        <f t="shared" si="47"/>
        <v>116</v>
      </c>
      <c r="L62" s="101" t="str">
        <f t="shared" si="47"/>
        <v/>
      </c>
      <c r="M62" s="46">
        <f t="shared" si="2"/>
        <v>454</v>
      </c>
      <c r="N62" s="103"/>
    </row>
    <row r="63" spans="1:14">
      <c r="A63" s="48">
        <v>24</v>
      </c>
      <c r="B63" s="30">
        <f t="shared" ref="B63:H63" si="48">B27</f>
        <v>0</v>
      </c>
      <c r="C63" s="30">
        <f t="shared" si="48"/>
        <v>0</v>
      </c>
      <c r="D63" s="33">
        <f t="shared" si="48"/>
        <v>0</v>
      </c>
      <c r="E63" s="30">
        <f t="shared" si="48"/>
        <v>0</v>
      </c>
      <c r="F63" s="30">
        <f t="shared" si="48"/>
        <v>0</v>
      </c>
      <c r="G63" s="30">
        <f t="shared" si="48"/>
        <v>0</v>
      </c>
      <c r="H63" s="30">
        <f t="shared" si="48"/>
        <v>0</v>
      </c>
      <c r="I63" s="101" t="str">
        <f t="shared" si="42"/>
        <v/>
      </c>
      <c r="J63" s="101" t="str">
        <f t="shared" ref="J63:L63" si="49">IF(J27="-","-",IF(J27="DQ","DQ",IF(J27&gt;3,180,IF(J27="","",IF(MOD(J27,1)=0,J27*60,INT(J27)*60+MOD(J27,1)*100)))))</f>
        <v/>
      </c>
      <c r="K63" s="101" t="str">
        <f t="shared" si="49"/>
        <v/>
      </c>
      <c r="L63" s="101" t="str">
        <f t="shared" si="49"/>
        <v/>
      </c>
      <c r="M63" s="46">
        <f t="shared" si="2"/>
        <v>0</v>
      </c>
      <c r="N63" s="103"/>
    </row>
    <row r="64" spans="1:14">
      <c r="A64" s="48">
        <v>25</v>
      </c>
      <c r="B64" s="30">
        <f t="shared" ref="B64:H64" si="50">B28</f>
        <v>0</v>
      </c>
      <c r="C64" s="30">
        <f t="shared" si="50"/>
        <v>0</v>
      </c>
      <c r="D64" s="33">
        <f t="shared" si="50"/>
        <v>0</v>
      </c>
      <c r="E64" s="30">
        <f t="shared" si="50"/>
        <v>0</v>
      </c>
      <c r="F64" s="30">
        <f t="shared" si="50"/>
        <v>0</v>
      </c>
      <c r="G64" s="30">
        <f t="shared" si="50"/>
        <v>0</v>
      </c>
      <c r="H64" s="30">
        <f t="shared" si="50"/>
        <v>0</v>
      </c>
      <c r="I64" s="101" t="str">
        <f t="shared" si="42"/>
        <v/>
      </c>
      <c r="J64" s="101" t="str">
        <f t="shared" ref="J64:L64" si="51">IF(J28="-","-",IF(J28="DQ","DQ",IF(J28&gt;3,180,IF(J28="","",IF(MOD(J28,1)=0,J28*60,INT(J28)*60+MOD(J28,1)*100)))))</f>
        <v/>
      </c>
      <c r="K64" s="101" t="str">
        <f t="shared" si="51"/>
        <v/>
      </c>
      <c r="L64" s="101" t="str">
        <f t="shared" si="51"/>
        <v/>
      </c>
      <c r="M64" s="46">
        <f t="shared" si="2"/>
        <v>0</v>
      </c>
      <c r="N64" s="103"/>
    </row>
    <row r="65" spans="1:14">
      <c r="A65" s="48">
        <v>26</v>
      </c>
      <c r="B65" s="30">
        <f t="shared" ref="B65:H65" si="52">B29</f>
        <v>0</v>
      </c>
      <c r="C65" s="30">
        <f t="shared" si="52"/>
        <v>0</v>
      </c>
      <c r="D65" s="33">
        <f t="shared" si="52"/>
        <v>0</v>
      </c>
      <c r="E65" s="30">
        <f t="shared" si="52"/>
        <v>0</v>
      </c>
      <c r="F65" s="30">
        <f t="shared" si="52"/>
        <v>0</v>
      </c>
      <c r="G65" s="30">
        <f t="shared" si="52"/>
        <v>0</v>
      </c>
      <c r="H65" s="30">
        <f t="shared" si="52"/>
        <v>0</v>
      </c>
      <c r="I65" s="101" t="str">
        <f t="shared" si="42"/>
        <v/>
      </c>
      <c r="J65" s="101" t="str">
        <f t="shared" ref="J65:L65" si="53">IF(J29="-","-",IF(J29="DQ","DQ",IF(J29&gt;3,180,IF(J29="","",IF(MOD(J29,1)=0,J29*60,INT(J29)*60+MOD(J29,1)*100)))))</f>
        <v/>
      </c>
      <c r="K65" s="101" t="str">
        <f t="shared" si="53"/>
        <v/>
      </c>
      <c r="L65" s="101" t="str">
        <f t="shared" si="53"/>
        <v/>
      </c>
      <c r="M65" s="46">
        <f t="shared" si="2"/>
        <v>0</v>
      </c>
      <c r="N65" s="103"/>
    </row>
    <row r="66" spans="1:14">
      <c r="A66" s="48">
        <v>27</v>
      </c>
      <c r="B66" s="30">
        <f t="shared" ref="B66:H66" si="54">B30</f>
        <v>0</v>
      </c>
      <c r="C66" s="30">
        <f t="shared" si="54"/>
        <v>0</v>
      </c>
      <c r="D66" s="33">
        <f t="shared" si="54"/>
        <v>0</v>
      </c>
      <c r="E66" s="30">
        <f t="shared" si="54"/>
        <v>0</v>
      </c>
      <c r="F66" s="30">
        <f t="shared" si="54"/>
        <v>0</v>
      </c>
      <c r="G66" s="30">
        <f t="shared" si="54"/>
        <v>0</v>
      </c>
      <c r="H66" s="30">
        <f t="shared" si="54"/>
        <v>0</v>
      </c>
      <c r="I66" s="101" t="str">
        <f t="shared" si="42"/>
        <v/>
      </c>
      <c r="J66" s="101" t="str">
        <f t="shared" ref="J66:L66" si="55">IF(J30="-","-",IF(J30="DQ","DQ",IF(J30&gt;3,180,IF(J30="","",IF(MOD(J30,1)=0,J30*60,INT(J30)*60+MOD(J30,1)*100)))))</f>
        <v/>
      </c>
      <c r="K66" s="101" t="str">
        <f t="shared" si="55"/>
        <v/>
      </c>
      <c r="L66" s="101" t="str">
        <f t="shared" si="55"/>
        <v/>
      </c>
      <c r="M66" s="46">
        <f t="shared" si="2"/>
        <v>0</v>
      </c>
      <c r="N66" s="103"/>
    </row>
    <row r="67" spans="1:14">
      <c r="A67" s="48">
        <v>28</v>
      </c>
      <c r="B67" s="30">
        <f t="shared" ref="B67:H67" si="56">B31</f>
        <v>0</v>
      </c>
      <c r="C67" s="30">
        <f t="shared" si="56"/>
        <v>0</v>
      </c>
      <c r="D67" s="33">
        <f t="shared" si="56"/>
        <v>0</v>
      </c>
      <c r="E67" s="30">
        <f t="shared" si="56"/>
        <v>0</v>
      </c>
      <c r="F67" s="30">
        <f t="shared" si="56"/>
        <v>0</v>
      </c>
      <c r="G67" s="30">
        <f t="shared" si="56"/>
        <v>0</v>
      </c>
      <c r="H67" s="30">
        <f t="shared" si="56"/>
        <v>0</v>
      </c>
      <c r="I67" s="101" t="str">
        <f t="shared" si="42"/>
        <v/>
      </c>
      <c r="J67" s="101" t="str">
        <f t="shared" ref="J67:L67" si="57">IF(J31="-","-",IF(J31="DQ","DQ",IF(J31&gt;3,180,IF(J31="","",IF(MOD(J31,1)=0,J31*60,INT(J31)*60+MOD(J31,1)*100)))))</f>
        <v/>
      </c>
      <c r="K67" s="101" t="str">
        <f t="shared" si="57"/>
        <v/>
      </c>
      <c r="L67" s="101" t="str">
        <f t="shared" si="57"/>
        <v/>
      </c>
      <c r="M67" s="46">
        <f t="shared" si="2"/>
        <v>0</v>
      </c>
      <c r="N67" s="103"/>
    </row>
    <row r="68" spans="1:14">
      <c r="A68" s="48">
        <v>29</v>
      </c>
      <c r="B68" s="30">
        <f t="shared" ref="B68:H68" si="58">B32</f>
        <v>0</v>
      </c>
      <c r="C68" s="30">
        <f t="shared" si="58"/>
        <v>0</v>
      </c>
      <c r="D68" s="33">
        <f t="shared" si="58"/>
        <v>0</v>
      </c>
      <c r="E68" s="30">
        <f t="shared" si="58"/>
        <v>0</v>
      </c>
      <c r="F68" s="30">
        <f t="shared" si="58"/>
        <v>0</v>
      </c>
      <c r="G68" s="30">
        <f t="shared" si="58"/>
        <v>0</v>
      </c>
      <c r="H68" s="30">
        <f t="shared" si="58"/>
        <v>0</v>
      </c>
      <c r="I68" s="101" t="str">
        <f t="shared" si="42"/>
        <v/>
      </c>
      <c r="J68" s="101" t="str">
        <f t="shared" ref="J68:L68" si="59">IF(J32="-","-",IF(J32="DQ","DQ",IF(J32&gt;3,180,IF(J32="","",IF(MOD(J32,1)=0,J32*60,INT(J32)*60+MOD(J32,1)*100)))))</f>
        <v/>
      </c>
      <c r="K68" s="101" t="str">
        <f t="shared" si="59"/>
        <v/>
      </c>
      <c r="L68" s="101" t="str">
        <f t="shared" si="59"/>
        <v/>
      </c>
      <c r="M68" s="46">
        <f t="shared" si="2"/>
        <v>0</v>
      </c>
      <c r="N68" s="103"/>
    </row>
    <row r="69" spans="1:14">
      <c r="A69" s="75">
        <v>30</v>
      </c>
      <c r="B69" s="30">
        <f t="shared" ref="B69:H69" si="60">B33</f>
        <v>0</v>
      </c>
      <c r="C69" s="30">
        <f t="shared" si="60"/>
        <v>0</v>
      </c>
      <c r="D69" s="33">
        <f t="shared" si="60"/>
        <v>0</v>
      </c>
      <c r="E69" s="30">
        <f t="shared" si="60"/>
        <v>0</v>
      </c>
      <c r="F69" s="30">
        <f t="shared" si="60"/>
        <v>0</v>
      </c>
      <c r="G69" s="30">
        <f t="shared" si="60"/>
        <v>0</v>
      </c>
      <c r="H69" s="30">
        <f t="shared" si="60"/>
        <v>0</v>
      </c>
      <c r="I69" s="101" t="str">
        <f t="shared" si="42"/>
        <v/>
      </c>
      <c r="J69" s="101" t="str">
        <f t="shared" ref="J69:L69" si="61">IF(J33="-","-",IF(J33="DQ","DQ",IF(J33&gt;3,180,IF(J33="","",IF(MOD(J33,1)=0,J33*60,INT(J33)*60+MOD(J33,1)*100)))))</f>
        <v/>
      </c>
      <c r="K69" s="101" t="str">
        <f t="shared" si="61"/>
        <v/>
      </c>
      <c r="L69" s="101" t="str">
        <f t="shared" si="61"/>
        <v/>
      </c>
      <c r="M69" s="46">
        <f t="shared" si="2"/>
        <v>0</v>
      </c>
      <c r="N69" s="104"/>
    </row>
    <row r="70" spans="1:14">
      <c r="D70" s="100"/>
    </row>
    <row r="71" spans="1:14">
      <c r="D71" s="100"/>
    </row>
  </sheetData>
  <mergeCells count="2">
    <mergeCell ref="A2:N2"/>
    <mergeCell ref="A1:N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71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10" customWidth="1"/>
    <col min="4" max="4" width="3.5703125" customWidth="1"/>
    <col min="5" max="5" width="28.28515625" customWidth="1"/>
    <col min="9" max="11" width="10.140625" customWidth="1"/>
    <col min="12" max="12" width="10.140625" hidden="1" customWidth="1"/>
    <col min="13" max="14" width="10.140625" customWidth="1"/>
  </cols>
  <sheetData>
    <row r="1" spans="1:16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15.75" customHeight="1">
      <c r="A2" s="152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9" t="s">
        <v>18</v>
      </c>
      <c r="J3" s="6" t="s">
        <v>19</v>
      </c>
      <c r="K3" s="12" t="s">
        <v>20</v>
      </c>
      <c r="L3" s="14" t="s">
        <v>21</v>
      </c>
      <c r="M3" s="16" t="s">
        <v>23</v>
      </c>
      <c r="N3" s="18" t="s">
        <v>26</v>
      </c>
      <c r="O3" s="20"/>
    </row>
    <row r="4" spans="1:16">
      <c r="A4" s="22">
        <v>1</v>
      </c>
      <c r="B4" s="30" t="str">
        <f ca="1">IFERROR(__xludf.DUMMYFUNCTION("FILTER('Lista zawodników'!B3:H41,'Lista zawodników'!J3:J41=""x"")"),"ARASIMOWICZ")</f>
        <v>ARASIMOWICZ</v>
      </c>
      <c r="C4" s="30" t="s">
        <v>24</v>
      </c>
      <c r="D4" s="33" t="s">
        <v>25</v>
      </c>
      <c r="E4" s="30" t="s">
        <v>27</v>
      </c>
      <c r="F4" s="33" t="s">
        <v>28</v>
      </c>
      <c r="G4" s="35">
        <v>66922</v>
      </c>
      <c r="H4" s="37">
        <v>23</v>
      </c>
      <c r="I4" s="39">
        <v>1.1200000000000001</v>
      </c>
      <c r="J4" s="40">
        <v>3</v>
      </c>
      <c r="K4" s="42">
        <v>3</v>
      </c>
      <c r="L4" s="44"/>
      <c r="M4" s="46"/>
      <c r="N4" s="44"/>
      <c r="O4" s="20"/>
    </row>
    <row r="5" spans="1:16">
      <c r="A5" s="48">
        <v>2</v>
      </c>
      <c r="B5" s="49" t="s">
        <v>35</v>
      </c>
      <c r="C5" s="49" t="s">
        <v>36</v>
      </c>
      <c r="D5" s="50" t="s">
        <v>32</v>
      </c>
      <c r="E5" s="49" t="s">
        <v>33</v>
      </c>
      <c r="F5" s="50" t="s">
        <v>37</v>
      </c>
      <c r="G5" s="51">
        <v>122891</v>
      </c>
      <c r="H5" s="52">
        <v>6</v>
      </c>
      <c r="I5" s="53">
        <v>0.54</v>
      </c>
      <c r="J5" s="55">
        <v>0.5</v>
      </c>
      <c r="K5" s="57" t="s">
        <v>94</v>
      </c>
      <c r="L5" s="59"/>
      <c r="M5" s="61"/>
      <c r="N5" s="59"/>
      <c r="O5" s="20"/>
    </row>
    <row r="6" spans="1:16">
      <c r="A6" s="48">
        <v>3</v>
      </c>
      <c r="B6" s="49" t="s">
        <v>38</v>
      </c>
      <c r="C6" s="49" t="s">
        <v>39</v>
      </c>
      <c r="D6" s="50" t="s">
        <v>32</v>
      </c>
      <c r="E6" s="49" t="s">
        <v>40</v>
      </c>
      <c r="F6" s="50" t="s">
        <v>41</v>
      </c>
      <c r="G6" s="51">
        <v>209266</v>
      </c>
      <c r="H6" s="52">
        <v>44</v>
      </c>
      <c r="I6" s="53">
        <v>1.23</v>
      </c>
      <c r="J6" s="55">
        <v>1.1100000000000001</v>
      </c>
      <c r="K6" s="57">
        <v>3</v>
      </c>
      <c r="L6" s="59"/>
      <c r="M6" s="61"/>
      <c r="N6" s="59"/>
      <c r="O6" s="20"/>
    </row>
    <row r="7" spans="1:16">
      <c r="A7" s="48">
        <v>4</v>
      </c>
      <c r="B7" s="49" t="s">
        <v>42</v>
      </c>
      <c r="C7" s="49" t="s">
        <v>43</v>
      </c>
      <c r="D7" s="50" t="s">
        <v>25</v>
      </c>
      <c r="E7" s="49" t="s">
        <v>44</v>
      </c>
      <c r="F7" s="50" t="s">
        <v>45</v>
      </c>
      <c r="G7" s="51">
        <v>70089</v>
      </c>
      <c r="H7" s="52">
        <v>33</v>
      </c>
      <c r="I7" s="53" t="s">
        <v>86</v>
      </c>
      <c r="J7" s="55">
        <v>2.25</v>
      </c>
      <c r="K7" s="57">
        <v>2.15</v>
      </c>
      <c r="L7" s="59"/>
      <c r="M7" s="61"/>
      <c r="N7" s="59"/>
      <c r="O7" s="20"/>
    </row>
    <row r="8" spans="1:16">
      <c r="A8" s="48">
        <v>5</v>
      </c>
      <c r="B8" s="49" t="s">
        <v>46</v>
      </c>
      <c r="C8" s="49" t="s">
        <v>47</v>
      </c>
      <c r="D8" s="50" t="s">
        <v>32</v>
      </c>
      <c r="E8" s="49" t="s">
        <v>40</v>
      </c>
      <c r="F8" s="50" t="s">
        <v>48</v>
      </c>
      <c r="G8" s="51">
        <v>109348</v>
      </c>
      <c r="H8" s="52">
        <v>35</v>
      </c>
      <c r="I8" s="53">
        <v>1.17</v>
      </c>
      <c r="J8" s="55" t="s">
        <v>86</v>
      </c>
      <c r="K8" s="57">
        <v>1.29</v>
      </c>
      <c r="L8" s="59"/>
      <c r="M8" s="61"/>
      <c r="N8" s="59"/>
      <c r="O8" s="20"/>
    </row>
    <row r="9" spans="1:16">
      <c r="A9" s="48">
        <v>6</v>
      </c>
      <c r="B9" s="49" t="s">
        <v>49</v>
      </c>
      <c r="C9" s="49" t="s">
        <v>50</v>
      </c>
      <c r="D9" s="50" t="s">
        <v>32</v>
      </c>
      <c r="E9" s="49" t="s">
        <v>33</v>
      </c>
      <c r="F9" s="50" t="s">
        <v>51</v>
      </c>
      <c r="G9" s="51">
        <v>94369</v>
      </c>
      <c r="H9" s="52">
        <v>46</v>
      </c>
      <c r="I9" s="53">
        <v>1.25</v>
      </c>
      <c r="J9" s="55">
        <v>1.47</v>
      </c>
      <c r="K9" s="57">
        <v>1.41</v>
      </c>
      <c r="L9" s="59"/>
      <c r="M9" s="61"/>
      <c r="N9" s="59"/>
      <c r="O9" s="20"/>
    </row>
    <row r="10" spans="1:16">
      <c r="A10" s="48">
        <v>7</v>
      </c>
      <c r="B10" s="49" t="s">
        <v>52</v>
      </c>
      <c r="C10" s="49" t="s">
        <v>53</v>
      </c>
      <c r="D10" s="50" t="s">
        <v>25</v>
      </c>
      <c r="E10" s="49" t="s">
        <v>40</v>
      </c>
      <c r="F10" s="50" t="s">
        <v>54</v>
      </c>
      <c r="G10" s="51">
        <v>54095</v>
      </c>
      <c r="H10" s="52">
        <v>41</v>
      </c>
      <c r="I10" s="53">
        <v>1.27</v>
      </c>
      <c r="J10" s="55">
        <v>1.27</v>
      </c>
      <c r="K10" s="57">
        <v>1.17</v>
      </c>
      <c r="L10" s="59"/>
      <c r="M10" s="61"/>
      <c r="N10" s="59"/>
      <c r="O10" s="20"/>
    </row>
    <row r="11" spans="1:16">
      <c r="A11" s="48">
        <v>8</v>
      </c>
      <c r="B11" s="49" t="s">
        <v>52</v>
      </c>
      <c r="C11" s="49" t="s">
        <v>55</v>
      </c>
      <c r="D11" s="50" t="s">
        <v>32</v>
      </c>
      <c r="E11" s="49" t="s">
        <v>40</v>
      </c>
      <c r="F11" s="50" t="s">
        <v>56</v>
      </c>
      <c r="G11" s="51">
        <v>109869</v>
      </c>
      <c r="H11" s="52">
        <v>40</v>
      </c>
      <c r="I11" s="53" t="s">
        <v>94</v>
      </c>
      <c r="J11" s="55" t="s">
        <v>94</v>
      </c>
      <c r="K11" s="57" t="s">
        <v>94</v>
      </c>
      <c r="L11" s="59"/>
      <c r="M11" s="61"/>
      <c r="N11" s="59"/>
      <c r="O11" s="20"/>
    </row>
    <row r="12" spans="1:16">
      <c r="A12" s="48">
        <v>9</v>
      </c>
      <c r="B12" s="49" t="s">
        <v>60</v>
      </c>
      <c r="C12" s="49" t="s">
        <v>61</v>
      </c>
      <c r="D12" s="50" t="s">
        <v>32</v>
      </c>
      <c r="E12" s="49" t="s">
        <v>62</v>
      </c>
      <c r="F12" s="50" t="s">
        <v>63</v>
      </c>
      <c r="G12" s="51">
        <v>82336</v>
      </c>
      <c r="H12" s="52">
        <v>16</v>
      </c>
      <c r="I12" s="53">
        <v>1.47</v>
      </c>
      <c r="J12" s="55">
        <v>1.4</v>
      </c>
      <c r="K12" s="57">
        <v>1.46</v>
      </c>
      <c r="L12" s="59"/>
      <c r="M12" s="61"/>
      <c r="N12" s="59"/>
      <c r="O12" s="20"/>
    </row>
    <row r="13" spans="1:16">
      <c r="A13" s="48">
        <v>10</v>
      </c>
      <c r="B13" s="49" t="s">
        <v>64</v>
      </c>
      <c r="C13" s="49" t="s">
        <v>65</v>
      </c>
      <c r="D13" s="50" t="s">
        <v>32</v>
      </c>
      <c r="E13" s="49" t="s">
        <v>62</v>
      </c>
      <c r="F13" s="50" t="s">
        <v>66</v>
      </c>
      <c r="G13" s="51">
        <v>108749</v>
      </c>
      <c r="H13" s="52">
        <v>11</v>
      </c>
      <c r="I13" s="53">
        <v>1.48</v>
      </c>
      <c r="J13" s="55">
        <v>1.42</v>
      </c>
      <c r="K13" s="57">
        <v>2.13</v>
      </c>
      <c r="L13" s="59"/>
      <c r="M13" s="61"/>
      <c r="N13" s="59"/>
      <c r="O13" s="20"/>
    </row>
    <row r="14" spans="1:16">
      <c r="A14" s="48">
        <v>11</v>
      </c>
      <c r="B14" s="49" t="s">
        <v>67</v>
      </c>
      <c r="C14" s="49" t="s">
        <v>68</v>
      </c>
      <c r="D14" s="50" t="s">
        <v>32</v>
      </c>
      <c r="E14" s="49" t="s">
        <v>69</v>
      </c>
      <c r="F14" s="50" t="s">
        <v>70</v>
      </c>
      <c r="G14" s="51">
        <v>53968</v>
      </c>
      <c r="H14" s="52">
        <v>43</v>
      </c>
      <c r="I14" s="53">
        <v>1.05</v>
      </c>
      <c r="J14" s="55">
        <v>1.05</v>
      </c>
      <c r="K14" s="57">
        <v>1.34</v>
      </c>
      <c r="L14" s="59"/>
      <c r="M14" s="61"/>
      <c r="N14" s="59"/>
      <c r="O14" s="20"/>
    </row>
    <row r="15" spans="1:16">
      <c r="A15" s="48">
        <v>12</v>
      </c>
      <c r="B15" s="49" t="s">
        <v>74</v>
      </c>
      <c r="C15" s="49" t="s">
        <v>75</v>
      </c>
      <c r="D15" s="50" t="s">
        <v>32</v>
      </c>
      <c r="E15" s="49" t="s">
        <v>33</v>
      </c>
      <c r="F15" s="50" t="s">
        <v>76</v>
      </c>
      <c r="G15" s="51">
        <v>82354</v>
      </c>
      <c r="H15" s="52">
        <v>45</v>
      </c>
      <c r="I15" s="53">
        <v>1.43</v>
      </c>
      <c r="J15" s="55">
        <v>1.04</v>
      </c>
      <c r="K15" s="57" t="s">
        <v>94</v>
      </c>
      <c r="L15" s="59"/>
      <c r="M15" s="61"/>
      <c r="N15" s="59"/>
      <c r="O15" s="20"/>
    </row>
    <row r="16" spans="1:16">
      <c r="A16" s="48">
        <v>13</v>
      </c>
      <c r="B16" s="49" t="s">
        <v>77</v>
      </c>
      <c r="C16" s="49" t="s">
        <v>78</v>
      </c>
      <c r="D16" s="50" t="s">
        <v>32</v>
      </c>
      <c r="E16" s="49" t="s">
        <v>40</v>
      </c>
      <c r="F16" s="50" t="s">
        <v>79</v>
      </c>
      <c r="G16" s="51">
        <v>62610</v>
      </c>
      <c r="H16" s="52">
        <v>37</v>
      </c>
      <c r="I16" s="53">
        <v>1.29</v>
      </c>
      <c r="J16" s="55">
        <v>2.31</v>
      </c>
      <c r="K16" s="57">
        <v>1.33</v>
      </c>
      <c r="L16" s="59"/>
      <c r="M16" s="61"/>
      <c r="N16" s="59"/>
      <c r="O16" s="20"/>
    </row>
    <row r="17" spans="1:15">
      <c r="A17" s="48">
        <v>14</v>
      </c>
      <c r="B17" s="49" t="s">
        <v>80</v>
      </c>
      <c r="C17" s="49" t="s">
        <v>81</v>
      </c>
      <c r="D17" s="50" t="s">
        <v>32</v>
      </c>
      <c r="E17" s="49" t="s">
        <v>40</v>
      </c>
      <c r="F17" s="50" t="s">
        <v>82</v>
      </c>
      <c r="G17" s="51">
        <v>94376</v>
      </c>
      <c r="H17" s="52">
        <v>7</v>
      </c>
      <c r="I17" s="53">
        <v>1.43</v>
      </c>
      <c r="J17" s="55">
        <v>2.27</v>
      </c>
      <c r="K17" s="57">
        <v>1.17</v>
      </c>
      <c r="L17" s="59"/>
      <c r="M17" s="61"/>
      <c r="N17" s="59"/>
      <c r="O17" s="20"/>
    </row>
    <row r="18" spans="1:15">
      <c r="A18" s="48">
        <v>15</v>
      </c>
      <c r="B18" s="49" t="s">
        <v>87</v>
      </c>
      <c r="C18" s="49" t="s">
        <v>88</v>
      </c>
      <c r="D18" s="50" t="s">
        <v>32</v>
      </c>
      <c r="E18" s="49" t="s">
        <v>40</v>
      </c>
      <c r="F18" s="50" t="s">
        <v>89</v>
      </c>
      <c r="G18" s="51">
        <v>109350</v>
      </c>
      <c r="H18" s="52">
        <v>36</v>
      </c>
      <c r="I18" s="53">
        <v>1.57</v>
      </c>
      <c r="J18" s="55">
        <v>1.07</v>
      </c>
      <c r="K18" s="57">
        <v>1.29</v>
      </c>
      <c r="L18" s="59"/>
      <c r="M18" s="61"/>
      <c r="N18" s="59"/>
      <c r="O18" s="20"/>
    </row>
    <row r="19" spans="1:15">
      <c r="A19" s="48">
        <v>16</v>
      </c>
      <c r="B19" s="49" t="s">
        <v>90</v>
      </c>
      <c r="C19" s="49" t="s">
        <v>91</v>
      </c>
      <c r="D19" s="50" t="s">
        <v>25</v>
      </c>
      <c r="E19" s="49" t="s">
        <v>44</v>
      </c>
      <c r="F19" s="50" t="s">
        <v>92</v>
      </c>
      <c r="G19" s="51">
        <v>54191</v>
      </c>
      <c r="H19" s="52">
        <v>2</v>
      </c>
      <c r="I19" s="53">
        <v>2.15</v>
      </c>
      <c r="J19" s="55">
        <v>1.44</v>
      </c>
      <c r="K19" s="57">
        <v>1.32</v>
      </c>
      <c r="L19" s="59"/>
      <c r="M19" s="61"/>
      <c r="N19" s="59"/>
      <c r="O19" s="20"/>
    </row>
    <row r="20" spans="1:15">
      <c r="A20" s="48">
        <v>17</v>
      </c>
      <c r="B20" s="49" t="s">
        <v>95</v>
      </c>
      <c r="C20" s="49" t="s">
        <v>96</v>
      </c>
      <c r="D20" s="50" t="s">
        <v>32</v>
      </c>
      <c r="E20" s="49" t="s">
        <v>33</v>
      </c>
      <c r="F20" s="50" t="s">
        <v>97</v>
      </c>
      <c r="G20" s="51">
        <v>123097</v>
      </c>
      <c r="H20" s="52">
        <v>32</v>
      </c>
      <c r="I20" s="53">
        <v>0.49</v>
      </c>
      <c r="J20" s="55" t="s">
        <v>86</v>
      </c>
      <c r="K20" s="57" t="s">
        <v>94</v>
      </c>
      <c r="L20" s="59"/>
      <c r="M20" s="61"/>
      <c r="N20" s="59"/>
      <c r="O20" s="20"/>
    </row>
    <row r="21" spans="1:15">
      <c r="A21" s="48">
        <v>18</v>
      </c>
      <c r="B21" s="49" t="s">
        <v>98</v>
      </c>
      <c r="C21" s="49" t="s">
        <v>99</v>
      </c>
      <c r="D21" s="50" t="s">
        <v>32</v>
      </c>
      <c r="E21" s="49" t="s">
        <v>69</v>
      </c>
      <c r="F21" s="50" t="s">
        <v>100</v>
      </c>
      <c r="G21" s="51">
        <v>53967</v>
      </c>
      <c r="H21" s="52">
        <v>42</v>
      </c>
      <c r="I21" s="53">
        <v>1.37</v>
      </c>
      <c r="J21" s="55">
        <v>1.33</v>
      </c>
      <c r="K21" s="57">
        <v>1.21</v>
      </c>
      <c r="L21" s="59"/>
      <c r="M21" s="61"/>
      <c r="N21" s="59"/>
      <c r="O21" s="20"/>
    </row>
    <row r="22" spans="1:15">
      <c r="A22" s="48">
        <v>19</v>
      </c>
      <c r="B22" s="49" t="s">
        <v>101</v>
      </c>
      <c r="C22" s="49" t="s">
        <v>102</v>
      </c>
      <c r="D22" s="50" t="s">
        <v>25</v>
      </c>
      <c r="E22" s="49" t="s">
        <v>103</v>
      </c>
      <c r="F22" s="50" t="s">
        <v>104</v>
      </c>
      <c r="G22" s="51">
        <v>53721</v>
      </c>
      <c r="H22" s="52">
        <v>18</v>
      </c>
      <c r="I22" s="53">
        <v>2.36</v>
      </c>
      <c r="J22" s="55">
        <v>2.02</v>
      </c>
      <c r="K22" s="57">
        <v>2.16</v>
      </c>
      <c r="L22" s="59"/>
      <c r="M22" s="61"/>
      <c r="N22" s="59"/>
      <c r="O22" s="20"/>
    </row>
    <row r="23" spans="1:15">
      <c r="A23" s="48">
        <v>20</v>
      </c>
      <c r="B23" s="49" t="s">
        <v>105</v>
      </c>
      <c r="C23" s="49" t="s">
        <v>96</v>
      </c>
      <c r="D23" s="50" t="s">
        <v>25</v>
      </c>
      <c r="E23" s="49" t="s">
        <v>62</v>
      </c>
      <c r="F23" s="50" t="s">
        <v>106</v>
      </c>
      <c r="G23" s="51">
        <v>54213</v>
      </c>
      <c r="H23" s="52">
        <v>8</v>
      </c>
      <c r="I23" s="53" t="s">
        <v>86</v>
      </c>
      <c r="J23" s="55">
        <v>1.4</v>
      </c>
      <c r="K23" s="57">
        <v>1.51</v>
      </c>
      <c r="L23" s="59"/>
      <c r="M23" s="61"/>
      <c r="N23" s="59"/>
      <c r="O23" s="20"/>
    </row>
    <row r="24" spans="1:15">
      <c r="A24" s="48">
        <v>21</v>
      </c>
      <c r="B24" s="49" t="s">
        <v>107</v>
      </c>
      <c r="C24" s="49" t="s">
        <v>65</v>
      </c>
      <c r="D24" s="50" t="s">
        <v>32</v>
      </c>
      <c r="E24" s="49" t="s">
        <v>27</v>
      </c>
      <c r="F24" s="50" t="s">
        <v>108</v>
      </c>
      <c r="G24" s="51">
        <v>110351</v>
      </c>
      <c r="H24" s="52">
        <v>15</v>
      </c>
      <c r="I24" s="53">
        <v>1.54</v>
      </c>
      <c r="J24" s="55">
        <v>1.22</v>
      </c>
      <c r="K24" s="57">
        <v>1.42</v>
      </c>
      <c r="L24" s="59"/>
      <c r="M24" s="61"/>
      <c r="N24" s="59"/>
      <c r="O24" s="20"/>
    </row>
    <row r="25" spans="1:15">
      <c r="A25" s="48">
        <v>22</v>
      </c>
      <c r="B25" s="49" t="s">
        <v>109</v>
      </c>
      <c r="C25" s="49" t="s">
        <v>110</v>
      </c>
      <c r="D25" s="50" t="s">
        <v>25</v>
      </c>
      <c r="E25" s="49" t="s">
        <v>33</v>
      </c>
      <c r="F25" s="50" t="s">
        <v>111</v>
      </c>
      <c r="G25" s="51">
        <v>54112</v>
      </c>
      <c r="H25" s="52">
        <v>39</v>
      </c>
      <c r="I25" s="53">
        <v>1.2</v>
      </c>
      <c r="J25" s="55">
        <v>1.24</v>
      </c>
      <c r="K25" s="57">
        <v>2.08</v>
      </c>
      <c r="L25" s="59"/>
      <c r="M25" s="61"/>
      <c r="N25" s="59"/>
      <c r="O25" s="20"/>
    </row>
    <row r="26" spans="1:15">
      <c r="A26" s="48">
        <v>23</v>
      </c>
      <c r="B26" s="49" t="s">
        <v>112</v>
      </c>
      <c r="C26" s="49" t="s">
        <v>39</v>
      </c>
      <c r="D26" s="50" t="s">
        <v>32</v>
      </c>
      <c r="E26" s="49" t="s">
        <v>33</v>
      </c>
      <c r="F26" s="50" t="s">
        <v>113</v>
      </c>
      <c r="G26" s="51">
        <v>120105</v>
      </c>
      <c r="H26" s="52">
        <v>26</v>
      </c>
      <c r="I26" s="53">
        <v>1.22</v>
      </c>
      <c r="J26" s="55">
        <v>0.54</v>
      </c>
      <c r="K26" s="57" t="s">
        <v>94</v>
      </c>
      <c r="L26" s="59"/>
      <c r="M26" s="61"/>
      <c r="N26" s="59"/>
      <c r="O26" s="20"/>
    </row>
    <row r="27" spans="1:15">
      <c r="A27" s="48">
        <v>24</v>
      </c>
      <c r="B27" s="49" t="s">
        <v>121</v>
      </c>
      <c r="C27" s="49" t="s">
        <v>122</v>
      </c>
      <c r="D27" s="50" t="s">
        <v>25</v>
      </c>
      <c r="E27" s="49" t="s">
        <v>123</v>
      </c>
      <c r="F27" s="50" t="s">
        <v>124</v>
      </c>
      <c r="G27" s="51">
        <v>67966</v>
      </c>
      <c r="H27" s="52">
        <v>32</v>
      </c>
      <c r="I27" s="53">
        <v>2.02</v>
      </c>
      <c r="J27" s="55">
        <v>1.28</v>
      </c>
      <c r="K27" s="57">
        <v>1.19</v>
      </c>
      <c r="L27" s="59"/>
      <c r="M27" s="61"/>
      <c r="N27" s="59"/>
      <c r="O27" s="20"/>
    </row>
    <row r="28" spans="1:15">
      <c r="A28" s="48">
        <v>25</v>
      </c>
      <c r="B28" s="49" t="s">
        <v>126</v>
      </c>
      <c r="C28" s="49" t="s">
        <v>50</v>
      </c>
      <c r="D28" s="50" t="s">
        <v>25</v>
      </c>
      <c r="E28" s="49" t="s">
        <v>127</v>
      </c>
      <c r="F28" s="50" t="s">
        <v>128</v>
      </c>
      <c r="G28" s="51">
        <v>53956</v>
      </c>
      <c r="H28" s="52">
        <v>30</v>
      </c>
      <c r="I28" s="53">
        <v>2.35</v>
      </c>
      <c r="J28" s="55">
        <v>1.38</v>
      </c>
      <c r="K28" s="69">
        <v>1.5</v>
      </c>
      <c r="L28" s="59"/>
      <c r="M28" s="61"/>
      <c r="N28" s="59"/>
      <c r="O28" s="20"/>
    </row>
    <row r="29" spans="1:15">
      <c r="A29" s="48">
        <v>26</v>
      </c>
      <c r="B29" s="49" t="s">
        <v>132</v>
      </c>
      <c r="C29" s="49" t="s">
        <v>133</v>
      </c>
      <c r="D29" s="50" t="s">
        <v>25</v>
      </c>
      <c r="E29" s="49" t="s">
        <v>62</v>
      </c>
      <c r="F29" s="50" t="s">
        <v>134</v>
      </c>
      <c r="G29" s="51">
        <v>54216</v>
      </c>
      <c r="H29" s="52">
        <v>9</v>
      </c>
      <c r="I29" s="53">
        <v>1.45</v>
      </c>
      <c r="J29" s="55">
        <v>1.42</v>
      </c>
      <c r="K29" s="57">
        <v>1.37</v>
      </c>
      <c r="L29" s="59"/>
      <c r="M29" s="61"/>
      <c r="N29" s="59"/>
      <c r="O29" s="20"/>
    </row>
    <row r="30" spans="1:15">
      <c r="A30" s="48">
        <v>27</v>
      </c>
      <c r="B30" s="49" t="s">
        <v>135</v>
      </c>
      <c r="C30" s="49" t="s">
        <v>96</v>
      </c>
      <c r="D30" s="50" t="s">
        <v>25</v>
      </c>
      <c r="E30" s="49" t="s">
        <v>62</v>
      </c>
      <c r="F30" s="50" t="s">
        <v>136</v>
      </c>
      <c r="G30" s="51">
        <v>54208</v>
      </c>
      <c r="H30" s="52">
        <v>10</v>
      </c>
      <c r="I30" s="53">
        <v>1.41</v>
      </c>
      <c r="J30" s="55">
        <v>1.4</v>
      </c>
      <c r="K30" s="57">
        <v>1.53</v>
      </c>
      <c r="L30" s="59"/>
      <c r="M30" s="61"/>
      <c r="N30" s="59"/>
      <c r="O30" s="20"/>
    </row>
    <row r="31" spans="1:15">
      <c r="A31" s="48">
        <v>28</v>
      </c>
      <c r="B31" s="49" t="s">
        <v>139</v>
      </c>
      <c r="C31" s="49" t="s">
        <v>140</v>
      </c>
      <c r="D31" s="50" t="s">
        <v>32</v>
      </c>
      <c r="E31" s="49" t="s">
        <v>40</v>
      </c>
      <c r="F31" s="50" t="s">
        <v>141</v>
      </c>
      <c r="G31" s="51">
        <v>109351</v>
      </c>
      <c r="H31" s="52">
        <v>34</v>
      </c>
      <c r="I31" s="53">
        <v>1.25</v>
      </c>
      <c r="J31" s="55">
        <v>1.21</v>
      </c>
      <c r="K31" s="57" t="s">
        <v>94</v>
      </c>
      <c r="L31" s="59"/>
      <c r="M31" s="61"/>
      <c r="N31" s="59"/>
      <c r="O31" s="20"/>
    </row>
    <row r="32" spans="1:15">
      <c r="A32" s="48">
        <v>29</v>
      </c>
      <c r="B32" s="49" t="s">
        <v>142</v>
      </c>
      <c r="C32" s="49" t="s">
        <v>65</v>
      </c>
      <c r="D32" s="50" t="s">
        <v>32</v>
      </c>
      <c r="E32" s="49" t="s">
        <v>33</v>
      </c>
      <c r="F32" s="50" t="s">
        <v>143</v>
      </c>
      <c r="G32" s="51"/>
      <c r="H32" s="52">
        <v>1</v>
      </c>
      <c r="I32" s="53">
        <v>1.06</v>
      </c>
      <c r="J32" s="55">
        <v>0.55000000000000004</v>
      </c>
      <c r="K32" s="57">
        <v>1.1499999999999999</v>
      </c>
      <c r="L32" s="59"/>
      <c r="M32" s="61"/>
      <c r="N32" s="59"/>
      <c r="O32" s="20"/>
    </row>
    <row r="33" spans="1:15">
      <c r="A33" s="75">
        <v>30</v>
      </c>
      <c r="B33" s="77"/>
      <c r="C33" s="77"/>
      <c r="D33" s="78"/>
      <c r="E33" s="77"/>
      <c r="F33" s="78"/>
      <c r="G33" s="79"/>
      <c r="H33" s="80"/>
      <c r="I33" s="81"/>
      <c r="J33" s="78"/>
      <c r="K33" s="83"/>
      <c r="L33" s="84"/>
      <c r="M33" s="85"/>
      <c r="N33" s="84"/>
      <c r="O33" s="20"/>
    </row>
    <row r="39" spans="1:15">
      <c r="A39" s="86" t="s">
        <v>2</v>
      </c>
      <c r="B39" s="87" t="s">
        <v>4</v>
      </c>
      <c r="C39" s="87" t="s">
        <v>5</v>
      </c>
      <c r="D39" s="88" t="s">
        <v>6</v>
      </c>
      <c r="E39" s="87" t="s">
        <v>7</v>
      </c>
      <c r="F39" s="88" t="s">
        <v>8</v>
      </c>
      <c r="G39" s="90" t="s">
        <v>9</v>
      </c>
      <c r="H39" s="92" t="s">
        <v>10</v>
      </c>
      <c r="I39" s="93" t="s">
        <v>18</v>
      </c>
      <c r="J39" s="88" t="s">
        <v>19</v>
      </c>
      <c r="K39" s="94" t="s">
        <v>20</v>
      </c>
      <c r="L39" s="95" t="s">
        <v>21</v>
      </c>
      <c r="M39" s="96" t="s">
        <v>23</v>
      </c>
      <c r="N39" s="97" t="s">
        <v>26</v>
      </c>
    </row>
    <row r="40" spans="1:15">
      <c r="A40" s="22">
        <v>1</v>
      </c>
      <c r="B40" s="30" t="str">
        <f t="shared" ref="B40:H40" ca="1" si="0">B4</f>
        <v>ARASIMOWICZ</v>
      </c>
      <c r="C40" s="30" t="str">
        <f t="shared" si="0"/>
        <v>Marek</v>
      </c>
      <c r="D40" s="33" t="str">
        <f t="shared" si="0"/>
        <v>S</v>
      </c>
      <c r="E40" s="30" t="str">
        <f t="shared" si="0"/>
        <v>Aeroklub Lubelski</v>
      </c>
      <c r="F40" s="33" t="str">
        <f t="shared" si="0"/>
        <v>Pol-5365</v>
      </c>
      <c r="G40" s="33">
        <f t="shared" si="0"/>
        <v>66922</v>
      </c>
      <c r="H40" s="33">
        <f t="shared" si="0"/>
        <v>23</v>
      </c>
      <c r="I40" s="101">
        <f t="shared" ref="I40:L40" si="1">IF(I4="-","-",IF(I4="DQ","DQ",IF(I4&gt;3,180,IF(I4="","",IF(MOD(I4,1)=0,I4*60,INT(I4)*60+MOD(I4,1)*100)))))</f>
        <v>72.000000000000014</v>
      </c>
      <c r="J40" s="101">
        <f t="shared" si="1"/>
        <v>180</v>
      </c>
      <c r="K40" s="101">
        <f t="shared" si="1"/>
        <v>180</v>
      </c>
      <c r="L40" s="101" t="str">
        <f t="shared" si="1"/>
        <v/>
      </c>
      <c r="M40" s="46">
        <f t="shared" ref="M40:M69" si="2">SUM(I40:L40)</f>
        <v>432</v>
      </c>
      <c r="N40" s="102"/>
    </row>
    <row r="41" spans="1:15">
      <c r="A41" s="48">
        <v>2</v>
      </c>
      <c r="B41" s="30" t="str">
        <f t="shared" ref="B41:H41" si="3">B5</f>
        <v>BOGUSZ</v>
      </c>
      <c r="C41" s="30" t="str">
        <f t="shared" si="3"/>
        <v>Marcin</v>
      </c>
      <c r="D41" s="33" t="str">
        <f t="shared" si="3"/>
        <v>J</v>
      </c>
      <c r="E41" s="30" t="str">
        <f t="shared" si="3"/>
        <v>MTSR Sowiniec</v>
      </c>
      <c r="F41" s="33" t="str">
        <f t="shared" si="3"/>
        <v>Pol-7868</v>
      </c>
      <c r="G41" s="33">
        <f t="shared" si="3"/>
        <v>122891</v>
      </c>
      <c r="H41" s="33">
        <f t="shared" si="3"/>
        <v>6</v>
      </c>
      <c r="I41" s="101">
        <f t="shared" ref="I41:L41" si="4">IF(I5="-","-",IF(I5="DQ","DQ",IF(I5&gt;3,180,IF(I5="","",IF(MOD(I5,1)=0,I5*60,INT(I5)*60+MOD(I5,1)*100)))))</f>
        <v>54</v>
      </c>
      <c r="J41" s="101">
        <f t="shared" si="4"/>
        <v>50</v>
      </c>
      <c r="K41" s="101" t="str">
        <f t="shared" si="4"/>
        <v>-</v>
      </c>
      <c r="L41" s="101" t="str">
        <f t="shared" si="4"/>
        <v/>
      </c>
      <c r="M41" s="46">
        <f t="shared" si="2"/>
        <v>104</v>
      </c>
      <c r="N41" s="103"/>
    </row>
    <row r="42" spans="1:15">
      <c r="A42" s="48">
        <v>3</v>
      </c>
      <c r="B42" s="30" t="str">
        <f t="shared" ref="B42:H42" si="5">B6</f>
        <v>CZERKIES</v>
      </c>
      <c r="C42" s="30" t="str">
        <f t="shared" si="5"/>
        <v>Mateusz</v>
      </c>
      <c r="D42" s="33" t="str">
        <f t="shared" si="5"/>
        <v>J</v>
      </c>
      <c r="E42" s="30" t="str">
        <f t="shared" si="5"/>
        <v>MTR Mielec</v>
      </c>
      <c r="F42" s="33" t="str">
        <f t="shared" si="5"/>
        <v>Pol-7644</v>
      </c>
      <c r="G42" s="33">
        <f t="shared" si="5"/>
        <v>209266</v>
      </c>
      <c r="H42" s="33">
        <f t="shared" si="5"/>
        <v>44</v>
      </c>
      <c r="I42" s="101">
        <f t="shared" ref="I42:L42" si="6">IF(I6="-","-",IF(I6="DQ","DQ",IF(I6&gt;3,180,IF(I6="","",IF(MOD(I6,1)=0,I6*60,INT(I6)*60+MOD(I6,1)*100)))))</f>
        <v>83</v>
      </c>
      <c r="J42" s="101">
        <f t="shared" si="6"/>
        <v>71.000000000000014</v>
      </c>
      <c r="K42" s="101">
        <f t="shared" si="6"/>
        <v>180</v>
      </c>
      <c r="L42" s="101" t="str">
        <f t="shared" si="6"/>
        <v/>
      </c>
      <c r="M42" s="46">
        <f t="shared" si="2"/>
        <v>334</v>
      </c>
      <c r="N42" s="103"/>
    </row>
    <row r="43" spans="1:15">
      <c r="A43" s="48">
        <v>4</v>
      </c>
      <c r="B43" s="30" t="str">
        <f t="shared" ref="B43:H43" si="7">B7</f>
        <v>DRASPA</v>
      </c>
      <c r="C43" s="30" t="str">
        <f t="shared" si="7"/>
        <v>Radosław</v>
      </c>
      <c r="D43" s="33" t="str">
        <f t="shared" si="7"/>
        <v>S</v>
      </c>
      <c r="E43" s="30" t="str">
        <f t="shared" si="7"/>
        <v>SSMG</v>
      </c>
      <c r="F43" s="33" t="str">
        <f t="shared" si="7"/>
        <v>Pol-7395</v>
      </c>
      <c r="G43" s="33">
        <f t="shared" si="7"/>
        <v>70089</v>
      </c>
      <c r="H43" s="33">
        <f t="shared" si="7"/>
        <v>33</v>
      </c>
      <c r="I43" s="101" t="str">
        <f t="shared" ref="I43:L43" si="8">IF(I7="-","-",IF(I7="DQ","DQ",IF(I7&gt;3,180,IF(I7="","",IF(MOD(I7,1)=0,I7*60,INT(I7)*60+MOD(I7,1)*100)))))</f>
        <v>DQ</v>
      </c>
      <c r="J43" s="101">
        <f t="shared" si="8"/>
        <v>145</v>
      </c>
      <c r="K43" s="101">
        <f t="shared" si="8"/>
        <v>135</v>
      </c>
      <c r="L43" s="101" t="str">
        <f t="shared" si="8"/>
        <v/>
      </c>
      <c r="M43" s="46">
        <f t="shared" si="2"/>
        <v>280</v>
      </c>
      <c r="N43" s="103"/>
    </row>
    <row r="44" spans="1:15">
      <c r="A44" s="48">
        <v>5</v>
      </c>
      <c r="B44" s="30" t="str">
        <f t="shared" ref="B44:H44" si="9">B8</f>
        <v>DUSZA</v>
      </c>
      <c r="C44" s="30" t="str">
        <f t="shared" si="9"/>
        <v>Michał</v>
      </c>
      <c r="D44" s="33" t="str">
        <f t="shared" si="9"/>
        <v>J</v>
      </c>
      <c r="E44" s="30" t="str">
        <f t="shared" si="9"/>
        <v>MTR Mielec</v>
      </c>
      <c r="F44" s="33" t="str">
        <f t="shared" si="9"/>
        <v>Pol-7734</v>
      </c>
      <c r="G44" s="33">
        <f t="shared" si="9"/>
        <v>109348</v>
      </c>
      <c r="H44" s="33">
        <f t="shared" si="9"/>
        <v>35</v>
      </c>
      <c r="I44" s="101">
        <f t="shared" ref="I44:L44" si="10">IF(I8="-","-",IF(I8="DQ","DQ",IF(I8&gt;3,180,IF(I8="","",IF(MOD(I8,1)=0,I8*60,INT(I8)*60+MOD(I8,1)*100)))))</f>
        <v>77</v>
      </c>
      <c r="J44" s="101" t="str">
        <f t="shared" si="10"/>
        <v>DQ</v>
      </c>
      <c r="K44" s="101">
        <f t="shared" si="10"/>
        <v>89</v>
      </c>
      <c r="L44" s="101" t="str">
        <f t="shared" si="10"/>
        <v/>
      </c>
      <c r="M44" s="46">
        <f t="shared" si="2"/>
        <v>166</v>
      </c>
      <c r="N44" s="103"/>
    </row>
    <row r="45" spans="1:15">
      <c r="A45" s="48">
        <v>6</v>
      </c>
      <c r="B45" s="30" t="str">
        <f t="shared" ref="B45:H45" si="11">B9</f>
        <v>FLOREK</v>
      </c>
      <c r="C45" s="30" t="str">
        <f t="shared" si="11"/>
        <v>Sebastian</v>
      </c>
      <c r="D45" s="33" t="str">
        <f t="shared" si="11"/>
        <v>J</v>
      </c>
      <c r="E45" s="30" t="str">
        <f t="shared" si="11"/>
        <v>MTSR Sowiniec</v>
      </c>
      <c r="F45" s="33" t="str">
        <f t="shared" si="11"/>
        <v>Pol-7597</v>
      </c>
      <c r="G45" s="33">
        <f t="shared" si="11"/>
        <v>94369</v>
      </c>
      <c r="H45" s="33">
        <f t="shared" si="11"/>
        <v>46</v>
      </c>
      <c r="I45" s="101">
        <f t="shared" ref="I45:L45" si="12">IF(I9="-","-",IF(I9="DQ","DQ",IF(I9&gt;3,180,IF(I9="","",IF(MOD(I9,1)=0,I9*60,INT(I9)*60+MOD(I9,1)*100)))))</f>
        <v>85</v>
      </c>
      <c r="J45" s="101">
        <f t="shared" si="12"/>
        <v>107</v>
      </c>
      <c r="K45" s="101">
        <f t="shared" si="12"/>
        <v>101</v>
      </c>
      <c r="L45" s="101" t="str">
        <f t="shared" si="12"/>
        <v/>
      </c>
      <c r="M45" s="46">
        <f t="shared" si="2"/>
        <v>293</v>
      </c>
      <c r="N45" s="103"/>
    </row>
    <row r="46" spans="1:15">
      <c r="A46" s="48">
        <v>7</v>
      </c>
      <c r="B46" s="30" t="str">
        <f t="shared" ref="B46:H46" si="13">B10</f>
        <v>GORYCZKA</v>
      </c>
      <c r="C46" s="30" t="str">
        <f t="shared" si="13"/>
        <v>Grzegorz</v>
      </c>
      <c r="D46" s="33" t="str">
        <f t="shared" si="13"/>
        <v>S</v>
      </c>
      <c r="E46" s="30" t="str">
        <f t="shared" si="13"/>
        <v>MTR Mielec</v>
      </c>
      <c r="F46" s="33" t="str">
        <f t="shared" si="13"/>
        <v>Pol-4085</v>
      </c>
      <c r="G46" s="33">
        <f t="shared" si="13"/>
        <v>54095</v>
      </c>
      <c r="H46" s="33">
        <f t="shared" si="13"/>
        <v>41</v>
      </c>
      <c r="I46" s="101">
        <f t="shared" ref="I46:L46" si="14">IF(I10="-","-",IF(I10="DQ","DQ",IF(I10&gt;3,180,IF(I10="","",IF(MOD(I10,1)=0,I10*60,INT(I10)*60+MOD(I10,1)*100)))))</f>
        <v>87</v>
      </c>
      <c r="J46" s="101">
        <f t="shared" si="14"/>
        <v>87</v>
      </c>
      <c r="K46" s="101">
        <f t="shared" si="14"/>
        <v>77</v>
      </c>
      <c r="L46" s="101" t="str">
        <f t="shared" si="14"/>
        <v/>
      </c>
      <c r="M46" s="46">
        <f t="shared" si="2"/>
        <v>251</v>
      </c>
      <c r="N46" s="103"/>
    </row>
    <row r="47" spans="1:15">
      <c r="A47" s="48">
        <v>8</v>
      </c>
      <c r="B47" s="30" t="str">
        <f t="shared" ref="B47:H47" si="15">B11</f>
        <v>GORYCZKA</v>
      </c>
      <c r="C47" s="30" t="str">
        <f t="shared" si="15"/>
        <v>Kornelia</v>
      </c>
      <c r="D47" s="33" t="str">
        <f t="shared" si="15"/>
        <v>J</v>
      </c>
      <c r="E47" s="30" t="str">
        <f t="shared" si="15"/>
        <v>MTR Mielec</v>
      </c>
      <c r="F47" s="33" t="str">
        <f t="shared" si="15"/>
        <v>Pol-7751</v>
      </c>
      <c r="G47" s="33">
        <f t="shared" si="15"/>
        <v>109869</v>
      </c>
      <c r="H47" s="33">
        <f t="shared" si="15"/>
        <v>40</v>
      </c>
      <c r="I47" s="101" t="str">
        <f t="shared" ref="I47:L47" si="16">IF(I11="-","-",IF(I11="DQ","DQ",IF(I11&gt;3,180,IF(I11="","",IF(MOD(I11,1)=0,I11*60,INT(I11)*60+MOD(I11,1)*100)))))</f>
        <v>-</v>
      </c>
      <c r="J47" s="101" t="str">
        <f t="shared" si="16"/>
        <v>-</v>
      </c>
      <c r="K47" s="101" t="str">
        <f t="shared" si="16"/>
        <v>-</v>
      </c>
      <c r="L47" s="101" t="str">
        <f t="shared" si="16"/>
        <v/>
      </c>
      <c r="M47" s="46">
        <f t="shared" si="2"/>
        <v>0</v>
      </c>
      <c r="N47" s="103"/>
    </row>
    <row r="48" spans="1:15">
      <c r="A48" s="48">
        <v>9</v>
      </c>
      <c r="B48" s="30" t="str">
        <f t="shared" ref="B48:H48" si="17">B12</f>
        <v>HAMERNIK</v>
      </c>
      <c r="C48" s="30" t="str">
        <f t="shared" si="17"/>
        <v>Cyprian</v>
      </c>
      <c r="D48" s="33" t="str">
        <f t="shared" si="17"/>
        <v>J</v>
      </c>
      <c r="E48" s="30" t="str">
        <f t="shared" si="17"/>
        <v>UKM ORION w Muszynie</v>
      </c>
      <c r="F48" s="33" t="str">
        <f t="shared" si="17"/>
        <v>Pol-7469</v>
      </c>
      <c r="G48" s="33">
        <f t="shared" si="17"/>
        <v>82336</v>
      </c>
      <c r="H48" s="33">
        <f t="shared" si="17"/>
        <v>16</v>
      </c>
      <c r="I48" s="101">
        <f t="shared" ref="I48:L48" si="18">IF(I12="-","-",IF(I12="DQ","DQ",IF(I12&gt;3,180,IF(I12="","",IF(MOD(I12,1)=0,I12*60,INT(I12)*60+MOD(I12,1)*100)))))</f>
        <v>107</v>
      </c>
      <c r="J48" s="101">
        <f t="shared" si="18"/>
        <v>100</v>
      </c>
      <c r="K48" s="101">
        <f t="shared" si="18"/>
        <v>106</v>
      </c>
      <c r="L48" s="101" t="str">
        <f t="shared" si="18"/>
        <v/>
      </c>
      <c r="M48" s="46">
        <f t="shared" si="2"/>
        <v>313</v>
      </c>
      <c r="N48" s="103"/>
    </row>
    <row r="49" spans="1:14">
      <c r="A49" s="48">
        <v>10</v>
      </c>
      <c r="B49" s="30" t="str">
        <f t="shared" ref="B49:H49" si="19">B13</f>
        <v>KAPŁON</v>
      </c>
      <c r="C49" s="30" t="str">
        <f t="shared" si="19"/>
        <v>Filip</v>
      </c>
      <c r="D49" s="33" t="str">
        <f t="shared" si="19"/>
        <v>J</v>
      </c>
      <c r="E49" s="30" t="str">
        <f t="shared" si="19"/>
        <v>UKM ORION w Muszynie</v>
      </c>
      <c r="F49" s="33" t="str">
        <f t="shared" si="19"/>
        <v>Pol-7660</v>
      </c>
      <c r="G49" s="33">
        <f t="shared" si="19"/>
        <v>108749</v>
      </c>
      <c r="H49" s="33">
        <f t="shared" si="19"/>
        <v>11</v>
      </c>
      <c r="I49" s="101">
        <f t="shared" ref="I49:L49" si="20">IF(I13="-","-",IF(I13="DQ","DQ",IF(I13&gt;3,180,IF(I13="","",IF(MOD(I13,1)=0,I13*60,INT(I13)*60+MOD(I13,1)*100)))))</f>
        <v>108</v>
      </c>
      <c r="J49" s="101">
        <f t="shared" si="20"/>
        <v>102</v>
      </c>
      <c r="K49" s="101">
        <f t="shared" si="20"/>
        <v>133</v>
      </c>
      <c r="L49" s="101" t="str">
        <f t="shared" si="20"/>
        <v/>
      </c>
      <c r="M49" s="46">
        <f t="shared" si="2"/>
        <v>343</v>
      </c>
      <c r="N49" s="103"/>
    </row>
    <row r="50" spans="1:14">
      <c r="A50" s="48">
        <v>11</v>
      </c>
      <c r="B50" s="30" t="str">
        <f t="shared" ref="B50:H50" si="21">B14</f>
        <v>KOPCIUCH</v>
      </c>
      <c r="C50" s="30" t="str">
        <f t="shared" si="21"/>
        <v>Natalia</v>
      </c>
      <c r="D50" s="33" t="str">
        <f t="shared" si="21"/>
        <v>J</v>
      </c>
      <c r="E50" s="30" t="str">
        <f t="shared" si="21"/>
        <v>Aeroklub Śląski LKS Kłos Olkusz</v>
      </c>
      <c r="F50" s="33" t="str">
        <f t="shared" si="21"/>
        <v>Pol-7045</v>
      </c>
      <c r="G50" s="33">
        <f t="shared" si="21"/>
        <v>53968</v>
      </c>
      <c r="H50" s="33">
        <f t="shared" si="21"/>
        <v>43</v>
      </c>
      <c r="I50" s="101">
        <f t="shared" ref="I50:L50" si="22">IF(I14="-","-",IF(I14="DQ","DQ",IF(I14&gt;3,180,IF(I14="","",IF(MOD(I14,1)=0,I14*60,INT(I14)*60+MOD(I14,1)*100)))))</f>
        <v>65</v>
      </c>
      <c r="J50" s="101">
        <f t="shared" si="22"/>
        <v>65</v>
      </c>
      <c r="K50" s="101">
        <f t="shared" si="22"/>
        <v>94</v>
      </c>
      <c r="L50" s="101" t="str">
        <f t="shared" si="22"/>
        <v/>
      </c>
      <c r="M50" s="46">
        <f t="shared" si="2"/>
        <v>224</v>
      </c>
      <c r="N50" s="103"/>
    </row>
    <row r="51" spans="1:14">
      <c r="A51" s="48">
        <v>12</v>
      </c>
      <c r="B51" s="30" t="str">
        <f t="shared" ref="B51:H51" si="23">B15</f>
        <v>KOSZAŁKA</v>
      </c>
      <c r="C51" s="30" t="str">
        <f t="shared" si="23"/>
        <v>Adam</v>
      </c>
      <c r="D51" s="33" t="str">
        <f t="shared" si="23"/>
        <v>J</v>
      </c>
      <c r="E51" s="30" t="str">
        <f t="shared" si="23"/>
        <v>MTSR Sowiniec</v>
      </c>
      <c r="F51" s="33" t="str">
        <f t="shared" si="23"/>
        <v>Pol-7485</v>
      </c>
      <c r="G51" s="33">
        <f t="shared" si="23"/>
        <v>82354</v>
      </c>
      <c r="H51" s="33">
        <f t="shared" si="23"/>
        <v>45</v>
      </c>
      <c r="I51" s="101">
        <f t="shared" ref="I51:L51" si="24">IF(I15="-","-",IF(I15="DQ","DQ",IF(I15&gt;3,180,IF(I15="","",IF(MOD(I15,1)=0,I15*60,INT(I15)*60+MOD(I15,1)*100)))))</f>
        <v>103</v>
      </c>
      <c r="J51" s="101">
        <f t="shared" si="24"/>
        <v>64</v>
      </c>
      <c r="K51" s="101" t="str">
        <f t="shared" si="24"/>
        <v>-</v>
      </c>
      <c r="L51" s="101" t="str">
        <f t="shared" si="24"/>
        <v/>
      </c>
      <c r="M51" s="46">
        <f t="shared" si="2"/>
        <v>167</v>
      </c>
      <c r="N51" s="103"/>
    </row>
    <row r="52" spans="1:14">
      <c r="A52" s="48">
        <v>13</v>
      </c>
      <c r="B52" s="30" t="str">
        <f t="shared" ref="B52:H52" si="25">B16</f>
        <v>KOSZELSKI</v>
      </c>
      <c r="C52" s="30" t="str">
        <f t="shared" si="25"/>
        <v>Wojciech</v>
      </c>
      <c r="D52" s="33" t="str">
        <f t="shared" si="25"/>
        <v>J</v>
      </c>
      <c r="E52" s="30" t="str">
        <f t="shared" si="25"/>
        <v>MTR Mielec</v>
      </c>
      <c r="F52" s="33" t="str">
        <f t="shared" si="25"/>
        <v>Pol-7311</v>
      </c>
      <c r="G52" s="33">
        <f t="shared" si="25"/>
        <v>62610</v>
      </c>
      <c r="H52" s="33">
        <f t="shared" si="25"/>
        <v>37</v>
      </c>
      <c r="I52" s="101">
        <f t="shared" ref="I52:L52" si="26">IF(I16="-","-",IF(I16="DQ","DQ",IF(I16&gt;3,180,IF(I16="","",IF(MOD(I16,1)=0,I16*60,INT(I16)*60+MOD(I16,1)*100)))))</f>
        <v>89</v>
      </c>
      <c r="J52" s="101">
        <f t="shared" si="26"/>
        <v>151</v>
      </c>
      <c r="K52" s="101">
        <f t="shared" si="26"/>
        <v>93</v>
      </c>
      <c r="L52" s="101" t="str">
        <f t="shared" si="26"/>
        <v/>
      </c>
      <c r="M52" s="46">
        <f t="shared" si="2"/>
        <v>333</v>
      </c>
      <c r="N52" s="103"/>
    </row>
    <row r="53" spans="1:14">
      <c r="A53" s="48">
        <v>14</v>
      </c>
      <c r="B53" s="30" t="str">
        <f t="shared" ref="B53:H53" si="27">B17</f>
        <v>KREMPA</v>
      </c>
      <c r="C53" s="30" t="str">
        <f t="shared" si="27"/>
        <v>Kacper</v>
      </c>
      <c r="D53" s="33" t="str">
        <f t="shared" si="27"/>
        <v>J</v>
      </c>
      <c r="E53" s="30" t="str">
        <f t="shared" si="27"/>
        <v>MTR Mielec</v>
      </c>
      <c r="F53" s="33" t="str">
        <f t="shared" si="27"/>
        <v>Pol-7648</v>
      </c>
      <c r="G53" s="33">
        <f t="shared" si="27"/>
        <v>94376</v>
      </c>
      <c r="H53" s="33">
        <f t="shared" si="27"/>
        <v>7</v>
      </c>
      <c r="I53" s="101">
        <f t="shared" ref="I53:L53" si="28">IF(I17="-","-",IF(I17="DQ","DQ",IF(I17&gt;3,180,IF(I17="","",IF(MOD(I17,1)=0,I17*60,INT(I17)*60+MOD(I17,1)*100)))))</f>
        <v>103</v>
      </c>
      <c r="J53" s="101">
        <f t="shared" si="28"/>
        <v>147</v>
      </c>
      <c r="K53" s="101">
        <f t="shared" si="28"/>
        <v>77</v>
      </c>
      <c r="L53" s="101" t="str">
        <f t="shared" si="28"/>
        <v/>
      </c>
      <c r="M53" s="46">
        <f t="shared" si="2"/>
        <v>327</v>
      </c>
      <c r="N53" s="103"/>
    </row>
    <row r="54" spans="1:14">
      <c r="A54" s="48">
        <v>15</v>
      </c>
      <c r="B54" s="30" t="str">
        <f t="shared" ref="B54:H54" si="29">B18</f>
        <v>KUKIEŁKA</v>
      </c>
      <c r="C54" s="30" t="str">
        <f t="shared" si="29"/>
        <v>Jakub</v>
      </c>
      <c r="D54" s="33" t="str">
        <f t="shared" si="29"/>
        <v>J</v>
      </c>
      <c r="E54" s="30" t="str">
        <f t="shared" si="29"/>
        <v>MTR Mielec</v>
      </c>
      <c r="F54" s="33" t="str">
        <f t="shared" si="29"/>
        <v>Pol-7736</v>
      </c>
      <c r="G54" s="33">
        <f t="shared" si="29"/>
        <v>109350</v>
      </c>
      <c r="H54" s="33">
        <f t="shared" si="29"/>
        <v>36</v>
      </c>
      <c r="I54" s="101">
        <f t="shared" ref="I54:L54" si="30">IF(I18="-","-",IF(I18="DQ","DQ",IF(I18&gt;3,180,IF(I18="","",IF(MOD(I18,1)=0,I18*60,INT(I18)*60+MOD(I18,1)*100)))))</f>
        <v>117</v>
      </c>
      <c r="J54" s="101">
        <f t="shared" si="30"/>
        <v>67</v>
      </c>
      <c r="K54" s="101">
        <f t="shared" si="30"/>
        <v>89</v>
      </c>
      <c r="L54" s="101" t="str">
        <f t="shared" si="30"/>
        <v/>
      </c>
      <c r="M54" s="46">
        <f t="shared" si="2"/>
        <v>273</v>
      </c>
      <c r="N54" s="103"/>
    </row>
    <row r="55" spans="1:14">
      <c r="A55" s="48">
        <v>16</v>
      </c>
      <c r="B55" s="30" t="str">
        <f t="shared" ref="B55:H55" si="31">B19</f>
        <v>ŁASOCHA</v>
      </c>
      <c r="C55" s="30" t="str">
        <f t="shared" si="31"/>
        <v>Sławomir</v>
      </c>
      <c r="D55" s="33" t="str">
        <f t="shared" si="31"/>
        <v>S</v>
      </c>
      <c r="E55" s="30" t="str">
        <f t="shared" si="31"/>
        <v>SSMG</v>
      </c>
      <c r="F55" s="33" t="str">
        <f t="shared" si="31"/>
        <v>Pol-3896</v>
      </c>
      <c r="G55" s="33">
        <f t="shared" si="31"/>
        <v>54191</v>
      </c>
      <c r="H55" s="33">
        <f t="shared" si="31"/>
        <v>2</v>
      </c>
      <c r="I55" s="101">
        <f t="shared" ref="I55:L55" si="32">IF(I19="-","-",IF(I19="DQ","DQ",IF(I19&gt;3,180,IF(I19="","",IF(MOD(I19,1)=0,I19*60,INT(I19)*60+MOD(I19,1)*100)))))</f>
        <v>135</v>
      </c>
      <c r="J55" s="101">
        <f t="shared" si="32"/>
        <v>104</v>
      </c>
      <c r="K55" s="101">
        <f t="shared" si="32"/>
        <v>92</v>
      </c>
      <c r="L55" s="101" t="str">
        <f t="shared" si="32"/>
        <v/>
      </c>
      <c r="M55" s="46">
        <f t="shared" si="2"/>
        <v>331</v>
      </c>
      <c r="N55" s="103"/>
    </row>
    <row r="56" spans="1:14">
      <c r="A56" s="48">
        <v>17</v>
      </c>
      <c r="B56" s="30" t="str">
        <f t="shared" ref="B56:H56" si="33">B20</f>
        <v>MACIEJEWSKI</v>
      </c>
      <c r="C56" s="30" t="str">
        <f t="shared" si="33"/>
        <v>Maciej</v>
      </c>
      <c r="D56" s="33" t="str">
        <f t="shared" si="33"/>
        <v>J</v>
      </c>
      <c r="E56" s="30" t="str">
        <f t="shared" si="33"/>
        <v>MTSR Sowiniec</v>
      </c>
      <c r="F56" s="33" t="str">
        <f t="shared" si="33"/>
        <v>Pol-7869</v>
      </c>
      <c r="G56" s="33">
        <f t="shared" si="33"/>
        <v>123097</v>
      </c>
      <c r="H56" s="33">
        <f t="shared" si="33"/>
        <v>32</v>
      </c>
      <c r="I56" s="101">
        <f t="shared" ref="I56:L56" si="34">IF(I20="-","-",IF(I20="DQ","DQ",IF(I20&gt;3,180,IF(I20="","",IF(MOD(I20,1)=0,I20*60,INT(I20)*60+MOD(I20,1)*100)))))</f>
        <v>49</v>
      </c>
      <c r="J56" s="101" t="str">
        <f t="shared" si="34"/>
        <v>DQ</v>
      </c>
      <c r="K56" s="101" t="str">
        <f t="shared" si="34"/>
        <v>-</v>
      </c>
      <c r="L56" s="101" t="str">
        <f t="shared" si="34"/>
        <v/>
      </c>
      <c r="M56" s="46">
        <f t="shared" si="2"/>
        <v>49</v>
      </c>
      <c r="N56" s="103"/>
    </row>
    <row r="57" spans="1:14">
      <c r="A57" s="48">
        <v>18</v>
      </c>
      <c r="B57" s="30" t="str">
        <f t="shared" ref="B57:H57" si="35">B21</f>
        <v>MAJ</v>
      </c>
      <c r="C57" s="30" t="str">
        <f t="shared" si="35"/>
        <v>Wiktoria</v>
      </c>
      <c r="D57" s="33" t="str">
        <f t="shared" si="35"/>
        <v>J</v>
      </c>
      <c r="E57" s="30" t="str">
        <f t="shared" si="35"/>
        <v>Aeroklub Śląski LKS Kłos Olkusz</v>
      </c>
      <c r="F57" s="33" t="str">
        <f t="shared" si="35"/>
        <v>Pol-7062</v>
      </c>
      <c r="G57" s="33">
        <f t="shared" si="35"/>
        <v>53967</v>
      </c>
      <c r="H57" s="33">
        <f t="shared" si="35"/>
        <v>42</v>
      </c>
      <c r="I57" s="101">
        <f t="shared" ref="I57:L57" si="36">IF(I21="-","-",IF(I21="DQ","DQ",IF(I21&gt;3,180,IF(I21="","",IF(MOD(I21,1)=0,I21*60,INT(I21)*60+MOD(I21,1)*100)))))</f>
        <v>97.000000000000014</v>
      </c>
      <c r="J57" s="101">
        <f t="shared" si="36"/>
        <v>93</v>
      </c>
      <c r="K57" s="101">
        <f t="shared" si="36"/>
        <v>81</v>
      </c>
      <c r="L57" s="101" t="str">
        <f t="shared" si="36"/>
        <v/>
      </c>
      <c r="M57" s="46">
        <f t="shared" si="2"/>
        <v>271</v>
      </c>
      <c r="N57" s="103"/>
    </row>
    <row r="58" spans="1:14">
      <c r="A58" s="48">
        <v>19</v>
      </c>
      <c r="B58" s="30" t="str">
        <f t="shared" ref="B58:H58" si="37">B22</f>
        <v>MAŁMYGA</v>
      </c>
      <c r="C58" s="30" t="str">
        <f t="shared" si="37"/>
        <v>Leszek</v>
      </c>
      <c r="D58" s="33" t="str">
        <f t="shared" si="37"/>
        <v>S</v>
      </c>
      <c r="E58" s="30" t="str">
        <f t="shared" si="37"/>
        <v>Aeroklub Ziemi Lubuskiej</v>
      </c>
      <c r="F58" s="33" t="str">
        <f t="shared" si="37"/>
        <v>Pol-4578</v>
      </c>
      <c r="G58" s="33">
        <f t="shared" si="37"/>
        <v>53721</v>
      </c>
      <c r="H58" s="33">
        <f t="shared" si="37"/>
        <v>18</v>
      </c>
      <c r="I58" s="101">
        <f t="shared" ref="I58:L58" si="38">IF(I22="-","-",IF(I22="DQ","DQ",IF(I22&gt;3,180,IF(I22="","",IF(MOD(I22,1)=0,I22*60,INT(I22)*60+MOD(I22,1)*100)))))</f>
        <v>156</v>
      </c>
      <c r="J58" s="101">
        <f t="shared" si="38"/>
        <v>122</v>
      </c>
      <c r="K58" s="101">
        <f t="shared" si="38"/>
        <v>136</v>
      </c>
      <c r="L58" s="101" t="str">
        <f t="shared" si="38"/>
        <v/>
      </c>
      <c r="M58" s="46">
        <f t="shared" si="2"/>
        <v>414</v>
      </c>
      <c r="N58" s="103"/>
    </row>
    <row r="59" spans="1:14">
      <c r="A59" s="48">
        <v>20</v>
      </c>
      <c r="B59" s="30" t="str">
        <f t="shared" ref="B59:H59" si="39">B23</f>
        <v>PALUSZEK</v>
      </c>
      <c r="C59" s="30" t="str">
        <f t="shared" si="39"/>
        <v>Maciej</v>
      </c>
      <c r="D59" s="33" t="str">
        <f t="shared" si="39"/>
        <v>S</v>
      </c>
      <c r="E59" s="30" t="str">
        <f t="shared" si="39"/>
        <v>UKM ORION w Muszynie</v>
      </c>
      <c r="F59" s="33" t="str">
        <f t="shared" si="39"/>
        <v>Pol-5761</v>
      </c>
      <c r="G59" s="33">
        <f t="shared" si="39"/>
        <v>54213</v>
      </c>
      <c r="H59" s="33">
        <f t="shared" si="39"/>
        <v>8</v>
      </c>
      <c r="I59" s="101" t="str">
        <f t="shared" ref="I59:L59" si="40">IF(I23="-","-",IF(I23="DQ","DQ",IF(I23&gt;3,180,IF(I23="","",IF(MOD(I23,1)=0,I23*60,INT(I23)*60+MOD(I23,1)*100)))))</f>
        <v>DQ</v>
      </c>
      <c r="J59" s="101">
        <f t="shared" si="40"/>
        <v>100</v>
      </c>
      <c r="K59" s="101">
        <f t="shared" si="40"/>
        <v>111</v>
      </c>
      <c r="L59" s="101" t="str">
        <f t="shared" si="40"/>
        <v/>
      </c>
      <c r="M59" s="46">
        <f t="shared" si="2"/>
        <v>211</v>
      </c>
      <c r="N59" s="103"/>
    </row>
    <row r="60" spans="1:14">
      <c r="A60" s="48">
        <v>21</v>
      </c>
      <c r="B60" s="30" t="str">
        <f t="shared" ref="B60:H60" si="41">B24</f>
        <v>POLAKOWSKI</v>
      </c>
      <c r="C60" s="30" t="str">
        <f t="shared" si="41"/>
        <v>Filip</v>
      </c>
      <c r="D60" s="33" t="str">
        <f t="shared" si="41"/>
        <v>J</v>
      </c>
      <c r="E60" s="30" t="str">
        <f t="shared" si="41"/>
        <v>Aeroklub Lubelski</v>
      </c>
      <c r="F60" s="33" t="str">
        <f t="shared" si="41"/>
        <v>Pol-7769</v>
      </c>
      <c r="G60" s="33">
        <f t="shared" si="41"/>
        <v>110351</v>
      </c>
      <c r="H60" s="33">
        <f t="shared" si="41"/>
        <v>15</v>
      </c>
      <c r="I60" s="101">
        <f t="shared" ref="I60:L60" si="42">IF(I24="-","-",IF(I24="DQ","DQ",IF(I24&gt;3,180,IF(I24="","",IF(MOD(I24,1)=0,I24*60,INT(I24)*60+MOD(I24,1)*100)))))</f>
        <v>114</v>
      </c>
      <c r="J60" s="101">
        <f t="shared" si="42"/>
        <v>82</v>
      </c>
      <c r="K60" s="101">
        <f t="shared" si="42"/>
        <v>102</v>
      </c>
      <c r="L60" s="101" t="str">
        <f t="shared" si="42"/>
        <v/>
      </c>
      <c r="M60" s="46">
        <f t="shared" si="2"/>
        <v>298</v>
      </c>
      <c r="N60" s="103"/>
    </row>
    <row r="61" spans="1:14">
      <c r="A61" s="48">
        <v>22</v>
      </c>
      <c r="B61" s="30" t="str">
        <f t="shared" ref="B61:H61" si="43">B25</f>
        <v>PRZYBYTEK</v>
      </c>
      <c r="C61" s="30" t="str">
        <f t="shared" si="43"/>
        <v>Krzysztof</v>
      </c>
      <c r="D61" s="33" t="str">
        <f t="shared" si="43"/>
        <v>S</v>
      </c>
      <c r="E61" s="30" t="str">
        <f t="shared" si="43"/>
        <v>MTSR Sowiniec</v>
      </c>
      <c r="F61" s="33" t="str">
        <f t="shared" si="43"/>
        <v>Pol-3754</v>
      </c>
      <c r="G61" s="33">
        <f t="shared" si="43"/>
        <v>54112</v>
      </c>
      <c r="H61" s="33">
        <f t="shared" si="43"/>
        <v>39</v>
      </c>
      <c r="I61" s="101">
        <f t="shared" ref="I61:L61" si="44">IF(I25="-","-",IF(I25="DQ","DQ",IF(I25&gt;3,180,IF(I25="","",IF(MOD(I25,1)=0,I25*60,INT(I25)*60+MOD(I25,1)*100)))))</f>
        <v>80</v>
      </c>
      <c r="J61" s="101">
        <f t="shared" si="44"/>
        <v>84</v>
      </c>
      <c r="K61" s="101">
        <f t="shared" si="44"/>
        <v>128</v>
      </c>
      <c r="L61" s="101" t="str">
        <f t="shared" si="44"/>
        <v/>
      </c>
      <c r="M61" s="46">
        <f t="shared" si="2"/>
        <v>292</v>
      </c>
      <c r="N61" s="103"/>
    </row>
    <row r="62" spans="1:14">
      <c r="A62" s="48">
        <v>23</v>
      </c>
      <c r="B62" s="30" t="str">
        <f t="shared" ref="B62:H62" si="45">B26</f>
        <v>PTASZEK</v>
      </c>
      <c r="C62" s="30" t="str">
        <f t="shared" si="45"/>
        <v>Mateusz</v>
      </c>
      <c r="D62" s="33" t="str">
        <f t="shared" si="45"/>
        <v>J</v>
      </c>
      <c r="E62" s="30" t="str">
        <f t="shared" si="45"/>
        <v>MTSR Sowiniec</v>
      </c>
      <c r="F62" s="33" t="str">
        <f t="shared" si="45"/>
        <v>Pol-7824</v>
      </c>
      <c r="G62" s="33">
        <f t="shared" si="45"/>
        <v>120105</v>
      </c>
      <c r="H62" s="33">
        <f t="shared" si="45"/>
        <v>26</v>
      </c>
      <c r="I62" s="101">
        <f t="shared" ref="I62:L62" si="46">IF(I26="-","-",IF(I26="DQ","DQ",IF(I26&gt;3,180,IF(I26="","",IF(MOD(I26,1)=0,I26*60,INT(I26)*60+MOD(I26,1)*100)))))</f>
        <v>82</v>
      </c>
      <c r="J62" s="101">
        <f t="shared" si="46"/>
        <v>54</v>
      </c>
      <c r="K62" s="101" t="str">
        <f t="shared" si="46"/>
        <v>-</v>
      </c>
      <c r="L62" s="101" t="str">
        <f t="shared" si="46"/>
        <v/>
      </c>
      <c r="M62" s="46">
        <f t="shared" si="2"/>
        <v>136</v>
      </c>
      <c r="N62" s="103"/>
    </row>
    <row r="63" spans="1:14">
      <c r="A63" s="48">
        <v>24</v>
      </c>
      <c r="B63" s="30" t="str">
        <f t="shared" ref="B63:H63" si="47">B27</f>
        <v>STAROBRAT</v>
      </c>
      <c r="C63" s="30" t="str">
        <f t="shared" si="47"/>
        <v>Władysław</v>
      </c>
      <c r="D63" s="33" t="str">
        <f t="shared" si="47"/>
        <v>S</v>
      </c>
      <c r="E63" s="30" t="str">
        <f t="shared" si="47"/>
        <v>Aeroklub Zamojski</v>
      </c>
      <c r="F63" s="33" t="str">
        <f t="shared" si="47"/>
        <v>Pol-623</v>
      </c>
      <c r="G63" s="33">
        <f t="shared" si="47"/>
        <v>67966</v>
      </c>
      <c r="H63" s="33">
        <f t="shared" si="47"/>
        <v>32</v>
      </c>
      <c r="I63" s="101">
        <f t="shared" ref="I63:L63" si="48">IF(I27="-","-",IF(I27="DQ","DQ",IF(I27&gt;3,180,IF(I27="","",IF(MOD(I27,1)=0,I27*60,INT(I27)*60+MOD(I27,1)*100)))))</f>
        <v>122</v>
      </c>
      <c r="J63" s="101">
        <f t="shared" si="48"/>
        <v>88</v>
      </c>
      <c r="K63" s="101">
        <f t="shared" si="48"/>
        <v>79</v>
      </c>
      <c r="L63" s="101" t="str">
        <f t="shared" si="48"/>
        <v/>
      </c>
      <c r="M63" s="46">
        <f t="shared" si="2"/>
        <v>289</v>
      </c>
      <c r="N63" s="103"/>
    </row>
    <row r="64" spans="1:14">
      <c r="A64" s="48">
        <v>25</v>
      </c>
      <c r="B64" s="30" t="str">
        <f t="shared" ref="B64:H64" si="49">B28</f>
        <v>SZULC</v>
      </c>
      <c r="C64" s="30" t="str">
        <f t="shared" si="49"/>
        <v>Sebastian</v>
      </c>
      <c r="D64" s="33" t="str">
        <f t="shared" si="49"/>
        <v>S</v>
      </c>
      <c r="E64" s="30" t="str">
        <f t="shared" si="49"/>
        <v>MTS Kwidzyn</v>
      </c>
      <c r="F64" s="33" t="str">
        <f t="shared" si="49"/>
        <v>Pol-3765</v>
      </c>
      <c r="G64" s="33">
        <f t="shared" si="49"/>
        <v>53956</v>
      </c>
      <c r="H64" s="33">
        <f t="shared" si="49"/>
        <v>30</v>
      </c>
      <c r="I64" s="101">
        <f t="shared" ref="I64:L64" si="50">IF(I28="-","-",IF(I28="DQ","DQ",IF(I28&gt;3,180,IF(I28="","",IF(MOD(I28,1)=0,I28*60,INT(I28)*60+MOD(I28,1)*100)))))</f>
        <v>155</v>
      </c>
      <c r="J64" s="101">
        <f t="shared" si="50"/>
        <v>97.999999999999986</v>
      </c>
      <c r="K64" s="101">
        <f t="shared" si="50"/>
        <v>110</v>
      </c>
      <c r="L64" s="101" t="str">
        <f t="shared" si="50"/>
        <v/>
      </c>
      <c r="M64" s="46">
        <f t="shared" si="2"/>
        <v>363</v>
      </c>
      <c r="N64" s="103"/>
    </row>
    <row r="65" spans="1:14">
      <c r="A65" s="48">
        <v>26</v>
      </c>
      <c r="B65" s="30" t="str">
        <f t="shared" ref="B65:H65" si="51">B29</f>
        <v>TOKARCZYK</v>
      </c>
      <c r="C65" s="30" t="str">
        <f t="shared" si="51"/>
        <v>Bartłomiej</v>
      </c>
      <c r="D65" s="33" t="str">
        <f t="shared" si="51"/>
        <v>S</v>
      </c>
      <c r="E65" s="30" t="str">
        <f t="shared" si="51"/>
        <v>UKM ORION w Muszynie</v>
      </c>
      <c r="F65" s="33" t="str">
        <f t="shared" si="51"/>
        <v>Pol-3656</v>
      </c>
      <c r="G65" s="33">
        <f t="shared" si="51"/>
        <v>54216</v>
      </c>
      <c r="H65" s="33">
        <f t="shared" si="51"/>
        <v>9</v>
      </c>
      <c r="I65" s="101">
        <f t="shared" ref="I65:L65" si="52">IF(I29="-","-",IF(I29="DQ","DQ",IF(I29&gt;3,180,IF(I29="","",IF(MOD(I29,1)=0,I29*60,INT(I29)*60+MOD(I29,1)*100)))))</f>
        <v>105</v>
      </c>
      <c r="J65" s="101">
        <f t="shared" si="52"/>
        <v>102</v>
      </c>
      <c r="K65" s="101">
        <f t="shared" si="52"/>
        <v>97.000000000000014</v>
      </c>
      <c r="L65" s="101" t="str">
        <f t="shared" si="52"/>
        <v/>
      </c>
      <c r="M65" s="46">
        <f t="shared" si="2"/>
        <v>304</v>
      </c>
      <c r="N65" s="103"/>
    </row>
    <row r="66" spans="1:14">
      <c r="A66" s="48">
        <v>27</v>
      </c>
      <c r="B66" s="30" t="str">
        <f t="shared" ref="B66:H66" si="53">B30</f>
        <v>WIŚNIEWSKI</v>
      </c>
      <c r="C66" s="30" t="str">
        <f t="shared" si="53"/>
        <v>Maciej</v>
      </c>
      <c r="D66" s="33" t="str">
        <f t="shared" si="53"/>
        <v>S</v>
      </c>
      <c r="E66" s="30" t="str">
        <f t="shared" si="53"/>
        <v>UKM ORION w Muszynie</v>
      </c>
      <c r="F66" s="33" t="str">
        <f t="shared" si="53"/>
        <v>Pol-6840</v>
      </c>
      <c r="G66" s="33">
        <f t="shared" si="53"/>
        <v>54208</v>
      </c>
      <c r="H66" s="33">
        <f t="shared" si="53"/>
        <v>10</v>
      </c>
      <c r="I66" s="101">
        <f t="shared" ref="I66:L66" si="54">IF(I30="-","-",IF(I30="DQ","DQ",IF(I30&gt;3,180,IF(I30="","",IF(MOD(I30,1)=0,I30*60,INT(I30)*60+MOD(I30,1)*100)))))</f>
        <v>101</v>
      </c>
      <c r="J66" s="101">
        <f t="shared" si="54"/>
        <v>100</v>
      </c>
      <c r="K66" s="101">
        <f t="shared" si="54"/>
        <v>113</v>
      </c>
      <c r="L66" s="101" t="str">
        <f t="shared" si="54"/>
        <v/>
      </c>
      <c r="M66" s="46">
        <f t="shared" si="2"/>
        <v>314</v>
      </c>
      <c r="N66" s="103"/>
    </row>
    <row r="67" spans="1:14">
      <c r="A67" s="48">
        <v>28</v>
      </c>
      <c r="B67" s="30" t="str">
        <f t="shared" ref="B67:H67" si="55">B31</f>
        <v>WÓJCIK</v>
      </c>
      <c r="C67" s="30" t="str">
        <f t="shared" si="55"/>
        <v>Karol</v>
      </c>
      <c r="D67" s="33" t="str">
        <f t="shared" si="55"/>
        <v>J</v>
      </c>
      <c r="E67" s="30" t="str">
        <f t="shared" si="55"/>
        <v>MTR Mielec</v>
      </c>
      <c r="F67" s="33" t="str">
        <f t="shared" si="55"/>
        <v>Pol-7737</v>
      </c>
      <c r="G67" s="33">
        <f t="shared" si="55"/>
        <v>109351</v>
      </c>
      <c r="H67" s="33">
        <f t="shared" si="55"/>
        <v>34</v>
      </c>
      <c r="I67" s="101">
        <f t="shared" ref="I67:L67" si="56">IF(I31="-","-",IF(I31="DQ","DQ",IF(I31&gt;3,180,IF(I31="","",IF(MOD(I31,1)=0,I31*60,INT(I31)*60+MOD(I31,1)*100)))))</f>
        <v>85</v>
      </c>
      <c r="J67" s="101">
        <f t="shared" si="56"/>
        <v>81</v>
      </c>
      <c r="K67" s="101" t="str">
        <f t="shared" si="56"/>
        <v>-</v>
      </c>
      <c r="L67" s="101" t="str">
        <f t="shared" si="56"/>
        <v/>
      </c>
      <c r="M67" s="46">
        <f t="shared" si="2"/>
        <v>166</v>
      </c>
      <c r="N67" s="103"/>
    </row>
    <row r="68" spans="1:14">
      <c r="A68" s="48">
        <v>29</v>
      </c>
      <c r="B68" s="30" t="str">
        <f t="shared" ref="B68:H68" si="57">B32</f>
        <v>WÓJTOWICZ</v>
      </c>
      <c r="C68" s="30" t="str">
        <f t="shared" si="57"/>
        <v>Filip</v>
      </c>
      <c r="D68" s="33" t="str">
        <f t="shared" si="57"/>
        <v>J</v>
      </c>
      <c r="E68" s="30" t="str">
        <f t="shared" si="57"/>
        <v>MTSR Sowiniec</v>
      </c>
      <c r="F68" s="33" t="str">
        <f t="shared" si="57"/>
        <v>Pol-7873</v>
      </c>
      <c r="G68" s="33">
        <f t="shared" si="57"/>
        <v>0</v>
      </c>
      <c r="H68" s="33">
        <f t="shared" si="57"/>
        <v>1</v>
      </c>
      <c r="I68" s="101">
        <f t="shared" ref="I68:L68" si="58">IF(I32="-","-",IF(I32="DQ","DQ",IF(I32&gt;3,180,IF(I32="","",IF(MOD(I32,1)=0,I32*60,INT(I32)*60+MOD(I32,1)*100)))))</f>
        <v>66</v>
      </c>
      <c r="J68" s="101">
        <f t="shared" si="58"/>
        <v>55.000000000000007</v>
      </c>
      <c r="K68" s="101">
        <f t="shared" si="58"/>
        <v>74.999999999999986</v>
      </c>
      <c r="L68" s="101" t="str">
        <f t="shared" si="58"/>
        <v/>
      </c>
      <c r="M68" s="46">
        <f t="shared" si="2"/>
        <v>196</v>
      </c>
      <c r="N68" s="103"/>
    </row>
    <row r="69" spans="1:14">
      <c r="A69" s="75">
        <v>30</v>
      </c>
      <c r="B69" s="30">
        <f t="shared" ref="B69:H69" si="59">B33</f>
        <v>0</v>
      </c>
      <c r="C69" s="30">
        <f t="shared" si="59"/>
        <v>0</v>
      </c>
      <c r="D69" s="33">
        <f t="shared" si="59"/>
        <v>0</v>
      </c>
      <c r="E69" s="30">
        <f t="shared" si="59"/>
        <v>0</v>
      </c>
      <c r="F69" s="33">
        <f t="shared" si="59"/>
        <v>0</v>
      </c>
      <c r="G69" s="33">
        <f t="shared" si="59"/>
        <v>0</v>
      </c>
      <c r="H69" s="33">
        <f t="shared" si="59"/>
        <v>0</v>
      </c>
      <c r="I69" s="101" t="str">
        <f t="shared" ref="I69:L69" si="60">IF(I33="-","-",IF(I33="DQ","DQ",IF(I33&gt;3,180,IF(I33="","",IF(MOD(I33,1)=0,I33*60,INT(I33)*60+MOD(I33,1)*100)))))</f>
        <v/>
      </c>
      <c r="J69" s="101" t="str">
        <f t="shared" si="60"/>
        <v/>
      </c>
      <c r="K69" s="101" t="str">
        <f t="shared" si="60"/>
        <v/>
      </c>
      <c r="L69" s="101" t="str">
        <f t="shared" si="60"/>
        <v/>
      </c>
      <c r="M69" s="46">
        <f t="shared" si="2"/>
        <v>0</v>
      </c>
      <c r="N69" s="104"/>
    </row>
    <row r="70" spans="1:14">
      <c r="D70" s="100"/>
    </row>
    <row r="71" spans="1:14">
      <c r="D71" s="100"/>
    </row>
  </sheetData>
  <mergeCells count="2">
    <mergeCell ref="A2:N2"/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71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9.42578125" customWidth="1"/>
    <col min="4" max="4" width="3.5703125" customWidth="1"/>
    <col min="5" max="5" width="28.28515625" customWidth="1"/>
    <col min="9" max="11" width="10.140625" customWidth="1"/>
    <col min="12" max="12" width="10.140625" hidden="1" customWidth="1"/>
    <col min="13" max="14" width="10.140625" customWidth="1"/>
  </cols>
  <sheetData>
    <row r="1" spans="1:16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15.75" customHeight="1">
      <c r="A2" s="152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9" t="s">
        <v>18</v>
      </c>
      <c r="J3" s="6" t="s">
        <v>19</v>
      </c>
      <c r="K3" s="12" t="s">
        <v>20</v>
      </c>
      <c r="L3" s="14" t="s">
        <v>21</v>
      </c>
      <c r="M3" s="16" t="s">
        <v>23</v>
      </c>
      <c r="N3" s="18" t="s">
        <v>26</v>
      </c>
      <c r="O3" s="20"/>
    </row>
    <row r="4" spans="1:16">
      <c r="A4" s="22">
        <v>1</v>
      </c>
      <c r="B4" s="30" t="str">
        <f ca="1">IFERROR(__xludf.DUMMYFUNCTION("FILTER('Lista zawodników'!B3:H41,'Lista zawodników'!K3:K41=""x"")"),"ARASIMOWICZ")</f>
        <v>ARASIMOWICZ</v>
      </c>
      <c r="C4" s="30" t="s">
        <v>24</v>
      </c>
      <c r="D4" s="33" t="s">
        <v>25</v>
      </c>
      <c r="E4" s="30" t="s">
        <v>27</v>
      </c>
      <c r="F4" s="33" t="s">
        <v>28</v>
      </c>
      <c r="G4" s="35">
        <v>66922</v>
      </c>
      <c r="H4" s="37">
        <v>23</v>
      </c>
      <c r="I4" s="39" t="s">
        <v>86</v>
      </c>
      <c r="J4" s="40">
        <v>3</v>
      </c>
      <c r="K4" s="42">
        <v>0.56000000000000005</v>
      </c>
      <c r="L4" s="44"/>
      <c r="M4" s="46"/>
      <c r="N4" s="44"/>
      <c r="O4" s="20"/>
    </row>
    <row r="5" spans="1:16">
      <c r="A5" s="48">
        <v>2</v>
      </c>
      <c r="B5" s="49" t="s">
        <v>38</v>
      </c>
      <c r="C5" s="49" t="s">
        <v>39</v>
      </c>
      <c r="D5" s="50" t="s">
        <v>32</v>
      </c>
      <c r="E5" s="49" t="s">
        <v>40</v>
      </c>
      <c r="F5" s="50" t="s">
        <v>41</v>
      </c>
      <c r="G5" s="51">
        <v>209266</v>
      </c>
      <c r="H5" s="52">
        <v>44</v>
      </c>
      <c r="I5" s="53">
        <v>2.4</v>
      </c>
      <c r="J5" s="55" t="s">
        <v>94</v>
      </c>
      <c r="K5" s="57" t="s">
        <v>94</v>
      </c>
      <c r="L5" s="59"/>
      <c r="M5" s="61"/>
      <c r="N5" s="59"/>
      <c r="O5" s="20"/>
    </row>
    <row r="6" spans="1:16">
      <c r="A6" s="48">
        <v>3</v>
      </c>
      <c r="B6" s="49" t="s">
        <v>42</v>
      </c>
      <c r="C6" s="49" t="s">
        <v>43</v>
      </c>
      <c r="D6" s="50" t="s">
        <v>25</v>
      </c>
      <c r="E6" s="49" t="s">
        <v>44</v>
      </c>
      <c r="F6" s="50" t="s">
        <v>45</v>
      </c>
      <c r="G6" s="51">
        <v>70089</v>
      </c>
      <c r="H6" s="52">
        <v>33</v>
      </c>
      <c r="I6" s="53" t="s">
        <v>86</v>
      </c>
      <c r="J6" s="55">
        <v>2.16</v>
      </c>
      <c r="K6" s="57">
        <v>2.1800000000000002</v>
      </c>
      <c r="L6" s="59"/>
      <c r="M6" s="61"/>
      <c r="N6" s="59"/>
      <c r="O6" s="20"/>
    </row>
    <row r="7" spans="1:16">
      <c r="A7" s="48">
        <v>4</v>
      </c>
      <c r="B7" s="49" t="s">
        <v>46</v>
      </c>
      <c r="C7" s="49" t="s">
        <v>47</v>
      </c>
      <c r="D7" s="50" t="s">
        <v>32</v>
      </c>
      <c r="E7" s="49" t="s">
        <v>40</v>
      </c>
      <c r="F7" s="50" t="s">
        <v>48</v>
      </c>
      <c r="G7" s="51">
        <v>109348</v>
      </c>
      <c r="H7" s="52">
        <v>35</v>
      </c>
      <c r="I7" s="53" t="s">
        <v>94</v>
      </c>
      <c r="J7" s="55" t="s">
        <v>94</v>
      </c>
      <c r="K7" s="57" t="s">
        <v>94</v>
      </c>
      <c r="L7" s="59"/>
      <c r="M7" s="61"/>
      <c r="N7" s="59"/>
      <c r="O7" s="20"/>
    </row>
    <row r="8" spans="1:16">
      <c r="A8" s="48">
        <v>5</v>
      </c>
      <c r="B8" s="49" t="s">
        <v>49</v>
      </c>
      <c r="C8" s="49" t="s">
        <v>50</v>
      </c>
      <c r="D8" s="50" t="s">
        <v>32</v>
      </c>
      <c r="E8" s="49" t="s">
        <v>33</v>
      </c>
      <c r="F8" s="50" t="s">
        <v>51</v>
      </c>
      <c r="G8" s="51">
        <v>94369</v>
      </c>
      <c r="H8" s="52">
        <v>46</v>
      </c>
      <c r="I8" s="53">
        <v>2.0699999999999998</v>
      </c>
      <c r="J8" s="55">
        <v>3</v>
      </c>
      <c r="K8" s="57">
        <v>3</v>
      </c>
      <c r="L8" s="59"/>
      <c r="M8" s="61"/>
      <c r="N8" s="59"/>
      <c r="O8" s="20"/>
    </row>
    <row r="9" spans="1:16">
      <c r="A9" s="48">
        <v>6</v>
      </c>
      <c r="B9" s="49" t="s">
        <v>52</v>
      </c>
      <c r="C9" s="49" t="s">
        <v>53</v>
      </c>
      <c r="D9" s="50" t="s">
        <v>25</v>
      </c>
      <c r="E9" s="49" t="s">
        <v>40</v>
      </c>
      <c r="F9" s="50" t="s">
        <v>54</v>
      </c>
      <c r="G9" s="51">
        <v>54095</v>
      </c>
      <c r="H9" s="52">
        <v>41</v>
      </c>
      <c r="I9" s="53">
        <v>1.4</v>
      </c>
      <c r="J9" s="55" t="s">
        <v>86</v>
      </c>
      <c r="K9" s="57" t="s">
        <v>94</v>
      </c>
      <c r="L9" s="59"/>
      <c r="M9" s="61"/>
      <c r="N9" s="59"/>
      <c r="O9" s="20"/>
    </row>
    <row r="10" spans="1:16">
      <c r="A10" s="48">
        <v>7</v>
      </c>
      <c r="B10" s="49" t="s">
        <v>52</v>
      </c>
      <c r="C10" s="49" t="s">
        <v>55</v>
      </c>
      <c r="D10" s="50" t="s">
        <v>32</v>
      </c>
      <c r="E10" s="49" t="s">
        <v>40</v>
      </c>
      <c r="F10" s="50" t="s">
        <v>56</v>
      </c>
      <c r="G10" s="51">
        <v>109869</v>
      </c>
      <c r="H10" s="52">
        <v>40</v>
      </c>
      <c r="I10" s="53">
        <v>2.57</v>
      </c>
      <c r="J10" s="55">
        <v>2.15</v>
      </c>
      <c r="K10" s="57">
        <v>3</v>
      </c>
      <c r="L10" s="59"/>
      <c r="M10" s="61"/>
      <c r="N10" s="59"/>
      <c r="O10" s="20"/>
    </row>
    <row r="11" spans="1:16">
      <c r="A11" s="48">
        <v>8</v>
      </c>
      <c r="B11" s="49" t="s">
        <v>60</v>
      </c>
      <c r="C11" s="49" t="s">
        <v>61</v>
      </c>
      <c r="D11" s="50" t="s">
        <v>32</v>
      </c>
      <c r="E11" s="49" t="s">
        <v>62</v>
      </c>
      <c r="F11" s="50" t="s">
        <v>63</v>
      </c>
      <c r="G11" s="51">
        <v>82336</v>
      </c>
      <c r="H11" s="52">
        <v>16</v>
      </c>
      <c r="I11" s="53" t="s">
        <v>86</v>
      </c>
      <c r="J11" s="55" t="s">
        <v>86</v>
      </c>
      <c r="K11" s="57" t="s">
        <v>86</v>
      </c>
      <c r="L11" s="59"/>
      <c r="M11" s="61"/>
      <c r="N11" s="59"/>
      <c r="O11" s="20"/>
    </row>
    <row r="12" spans="1:16">
      <c r="A12" s="48">
        <v>9</v>
      </c>
      <c r="B12" s="49" t="s">
        <v>64</v>
      </c>
      <c r="C12" s="49" t="s">
        <v>65</v>
      </c>
      <c r="D12" s="50" t="s">
        <v>32</v>
      </c>
      <c r="E12" s="49" t="s">
        <v>62</v>
      </c>
      <c r="F12" s="50" t="s">
        <v>66</v>
      </c>
      <c r="G12" s="51">
        <v>108749</v>
      </c>
      <c r="H12" s="52">
        <v>11</v>
      </c>
      <c r="I12" s="53">
        <v>3</v>
      </c>
      <c r="J12" s="55" t="s">
        <v>86</v>
      </c>
      <c r="K12" s="57">
        <v>3</v>
      </c>
      <c r="L12" s="59"/>
      <c r="M12" s="61"/>
      <c r="N12" s="59"/>
      <c r="O12" s="20"/>
    </row>
    <row r="13" spans="1:16">
      <c r="A13" s="48">
        <v>10</v>
      </c>
      <c r="B13" s="49" t="s">
        <v>67</v>
      </c>
      <c r="C13" s="49" t="s">
        <v>68</v>
      </c>
      <c r="D13" s="50" t="s">
        <v>32</v>
      </c>
      <c r="E13" s="49" t="s">
        <v>69</v>
      </c>
      <c r="F13" s="50" t="s">
        <v>70</v>
      </c>
      <c r="G13" s="51">
        <v>53968</v>
      </c>
      <c r="H13" s="52">
        <v>43</v>
      </c>
      <c r="I13" s="53">
        <v>1.05</v>
      </c>
      <c r="J13" s="55">
        <v>1.08</v>
      </c>
      <c r="K13" s="57">
        <v>2.38</v>
      </c>
      <c r="L13" s="59"/>
      <c r="M13" s="61"/>
      <c r="N13" s="59"/>
      <c r="O13" s="20"/>
    </row>
    <row r="14" spans="1:16">
      <c r="A14" s="48">
        <v>11</v>
      </c>
      <c r="B14" s="49" t="s">
        <v>77</v>
      </c>
      <c r="C14" s="49" t="s">
        <v>78</v>
      </c>
      <c r="D14" s="50" t="s">
        <v>32</v>
      </c>
      <c r="E14" s="49" t="s">
        <v>40</v>
      </c>
      <c r="F14" s="50" t="s">
        <v>79</v>
      </c>
      <c r="G14" s="51">
        <v>62610</v>
      </c>
      <c r="H14" s="52">
        <v>37</v>
      </c>
      <c r="I14" s="53">
        <v>1.4</v>
      </c>
      <c r="J14" s="55">
        <v>3</v>
      </c>
      <c r="K14" s="57" t="s">
        <v>86</v>
      </c>
      <c r="L14" s="59"/>
      <c r="M14" s="61"/>
      <c r="N14" s="59"/>
      <c r="O14" s="20"/>
    </row>
    <row r="15" spans="1:16">
      <c r="A15" s="48">
        <v>12</v>
      </c>
      <c r="B15" s="49" t="s">
        <v>80</v>
      </c>
      <c r="C15" s="49" t="s">
        <v>81</v>
      </c>
      <c r="D15" s="50" t="s">
        <v>32</v>
      </c>
      <c r="E15" s="49" t="s">
        <v>40</v>
      </c>
      <c r="F15" s="50" t="s">
        <v>82</v>
      </c>
      <c r="G15" s="51">
        <v>94376</v>
      </c>
      <c r="H15" s="52">
        <v>7</v>
      </c>
      <c r="I15" s="53">
        <v>2.29</v>
      </c>
      <c r="J15" s="55">
        <v>3</v>
      </c>
      <c r="K15" s="57">
        <v>2.37</v>
      </c>
      <c r="L15" s="59"/>
      <c r="M15" s="61"/>
      <c r="N15" s="59"/>
      <c r="O15" s="20"/>
    </row>
    <row r="16" spans="1:16">
      <c r="A16" s="48">
        <v>13</v>
      </c>
      <c r="B16" s="49" t="s">
        <v>87</v>
      </c>
      <c r="C16" s="49" t="s">
        <v>88</v>
      </c>
      <c r="D16" s="50" t="s">
        <v>32</v>
      </c>
      <c r="E16" s="49" t="s">
        <v>40</v>
      </c>
      <c r="F16" s="50" t="s">
        <v>89</v>
      </c>
      <c r="G16" s="51">
        <v>109350</v>
      </c>
      <c r="H16" s="52">
        <v>36</v>
      </c>
      <c r="I16" s="53" t="s">
        <v>86</v>
      </c>
      <c r="J16" s="55" t="s">
        <v>94</v>
      </c>
      <c r="K16" s="57">
        <v>0.55000000000000004</v>
      </c>
      <c r="L16" s="59"/>
      <c r="M16" s="61"/>
      <c r="N16" s="59"/>
      <c r="O16" s="20"/>
    </row>
    <row r="17" spans="1:15">
      <c r="A17" s="48">
        <v>14</v>
      </c>
      <c r="B17" s="49" t="s">
        <v>90</v>
      </c>
      <c r="C17" s="49" t="s">
        <v>91</v>
      </c>
      <c r="D17" s="50" t="s">
        <v>25</v>
      </c>
      <c r="E17" s="49" t="s">
        <v>44</v>
      </c>
      <c r="F17" s="50" t="s">
        <v>92</v>
      </c>
      <c r="G17" s="51">
        <v>54191</v>
      </c>
      <c r="H17" s="52">
        <v>2</v>
      </c>
      <c r="I17" s="53">
        <v>3</v>
      </c>
      <c r="J17" s="55">
        <v>3</v>
      </c>
      <c r="K17" s="57" t="s">
        <v>86</v>
      </c>
      <c r="L17" s="59"/>
      <c r="M17" s="61"/>
      <c r="N17" s="59"/>
      <c r="O17" s="20"/>
    </row>
    <row r="18" spans="1:15">
      <c r="A18" s="48">
        <v>15</v>
      </c>
      <c r="B18" s="49" t="s">
        <v>98</v>
      </c>
      <c r="C18" s="49" t="s">
        <v>99</v>
      </c>
      <c r="D18" s="50" t="s">
        <v>32</v>
      </c>
      <c r="E18" s="49" t="s">
        <v>69</v>
      </c>
      <c r="F18" s="50" t="s">
        <v>100</v>
      </c>
      <c r="G18" s="51">
        <v>53967</v>
      </c>
      <c r="H18" s="52">
        <v>42</v>
      </c>
      <c r="I18" s="53" t="s">
        <v>86</v>
      </c>
      <c r="J18" s="55">
        <v>1.59</v>
      </c>
      <c r="K18" s="57">
        <v>1.23</v>
      </c>
      <c r="L18" s="59"/>
      <c r="M18" s="61"/>
      <c r="N18" s="59"/>
      <c r="O18" s="20"/>
    </row>
    <row r="19" spans="1:15">
      <c r="A19" s="48">
        <v>16</v>
      </c>
      <c r="B19" s="49" t="s">
        <v>101</v>
      </c>
      <c r="C19" s="49" t="s">
        <v>102</v>
      </c>
      <c r="D19" s="50" t="s">
        <v>25</v>
      </c>
      <c r="E19" s="49" t="s">
        <v>103</v>
      </c>
      <c r="F19" s="50" t="s">
        <v>104</v>
      </c>
      <c r="G19" s="51">
        <v>53721</v>
      </c>
      <c r="H19" s="52">
        <v>18</v>
      </c>
      <c r="I19" s="53">
        <v>3</v>
      </c>
      <c r="J19" s="55">
        <v>0.53</v>
      </c>
      <c r="K19" s="57">
        <v>1.1200000000000001</v>
      </c>
      <c r="L19" s="59"/>
      <c r="M19" s="61"/>
      <c r="N19" s="59"/>
      <c r="O19" s="20"/>
    </row>
    <row r="20" spans="1:15">
      <c r="A20" s="48">
        <v>17</v>
      </c>
      <c r="B20" s="49" t="s">
        <v>105</v>
      </c>
      <c r="C20" s="49" t="s">
        <v>96</v>
      </c>
      <c r="D20" s="50" t="s">
        <v>25</v>
      </c>
      <c r="E20" s="49" t="s">
        <v>62</v>
      </c>
      <c r="F20" s="50" t="s">
        <v>106</v>
      </c>
      <c r="G20" s="51">
        <v>54213</v>
      </c>
      <c r="H20" s="52">
        <v>8</v>
      </c>
      <c r="I20" s="53">
        <v>3</v>
      </c>
      <c r="J20" s="55">
        <v>1.46</v>
      </c>
      <c r="K20" s="57">
        <v>1.51</v>
      </c>
      <c r="L20" s="59"/>
      <c r="M20" s="61"/>
      <c r="N20" s="59"/>
      <c r="O20" s="20"/>
    </row>
    <row r="21" spans="1:15">
      <c r="A21" s="48">
        <v>18</v>
      </c>
      <c r="B21" s="49" t="s">
        <v>107</v>
      </c>
      <c r="C21" s="49" t="s">
        <v>65</v>
      </c>
      <c r="D21" s="50" t="s">
        <v>32</v>
      </c>
      <c r="E21" s="49" t="s">
        <v>27</v>
      </c>
      <c r="F21" s="50" t="s">
        <v>108</v>
      </c>
      <c r="G21" s="51">
        <v>110351</v>
      </c>
      <c r="H21" s="52">
        <v>15</v>
      </c>
      <c r="I21" s="53">
        <v>1.47</v>
      </c>
      <c r="J21" s="55" t="s">
        <v>86</v>
      </c>
      <c r="K21" s="57">
        <v>0.56000000000000005</v>
      </c>
      <c r="L21" s="59"/>
      <c r="M21" s="61"/>
      <c r="N21" s="59"/>
      <c r="O21" s="20"/>
    </row>
    <row r="22" spans="1:15">
      <c r="A22" s="48">
        <v>19</v>
      </c>
      <c r="B22" s="49" t="s">
        <v>109</v>
      </c>
      <c r="C22" s="49" t="s">
        <v>110</v>
      </c>
      <c r="D22" s="50" t="s">
        <v>25</v>
      </c>
      <c r="E22" s="49" t="s">
        <v>33</v>
      </c>
      <c r="F22" s="50" t="s">
        <v>111</v>
      </c>
      <c r="G22" s="51">
        <v>54112</v>
      </c>
      <c r="H22" s="52">
        <v>39</v>
      </c>
      <c r="I22" s="53">
        <v>2.1800000000000002</v>
      </c>
      <c r="J22" s="55">
        <v>3</v>
      </c>
      <c r="K22" s="57">
        <v>1.25</v>
      </c>
      <c r="L22" s="59"/>
      <c r="M22" s="61"/>
      <c r="N22" s="59"/>
      <c r="O22" s="20"/>
    </row>
    <row r="23" spans="1:15">
      <c r="A23" s="48">
        <v>20</v>
      </c>
      <c r="B23" s="49" t="s">
        <v>121</v>
      </c>
      <c r="C23" s="49" t="s">
        <v>122</v>
      </c>
      <c r="D23" s="50" t="s">
        <v>25</v>
      </c>
      <c r="E23" s="49" t="s">
        <v>123</v>
      </c>
      <c r="F23" s="50" t="s">
        <v>124</v>
      </c>
      <c r="G23" s="51">
        <v>67966</v>
      </c>
      <c r="H23" s="52">
        <v>32</v>
      </c>
      <c r="I23" s="53">
        <v>0.52</v>
      </c>
      <c r="J23" s="55" t="s">
        <v>86</v>
      </c>
      <c r="K23" s="57">
        <v>3</v>
      </c>
      <c r="L23" s="59"/>
      <c r="M23" s="61"/>
      <c r="N23" s="59"/>
      <c r="O23" s="20"/>
    </row>
    <row r="24" spans="1:15">
      <c r="A24" s="48">
        <v>21</v>
      </c>
      <c r="B24" s="49" t="s">
        <v>126</v>
      </c>
      <c r="C24" s="49" t="s">
        <v>50</v>
      </c>
      <c r="D24" s="50" t="s">
        <v>25</v>
      </c>
      <c r="E24" s="49" t="s">
        <v>127</v>
      </c>
      <c r="F24" s="50" t="s">
        <v>128</v>
      </c>
      <c r="G24" s="51">
        <v>53956</v>
      </c>
      <c r="H24" s="52">
        <v>30</v>
      </c>
      <c r="I24" s="53" t="s">
        <v>86</v>
      </c>
      <c r="J24" s="55">
        <v>1.25</v>
      </c>
      <c r="K24" s="57">
        <v>1.45</v>
      </c>
      <c r="L24" s="59"/>
      <c r="M24" s="61"/>
      <c r="N24" s="59"/>
      <c r="O24" s="20"/>
    </row>
    <row r="25" spans="1:15">
      <c r="A25" s="48">
        <v>22</v>
      </c>
      <c r="B25" s="49" t="s">
        <v>132</v>
      </c>
      <c r="C25" s="49" t="s">
        <v>133</v>
      </c>
      <c r="D25" s="50" t="s">
        <v>25</v>
      </c>
      <c r="E25" s="49" t="s">
        <v>62</v>
      </c>
      <c r="F25" s="50" t="s">
        <v>134</v>
      </c>
      <c r="G25" s="51">
        <v>54216</v>
      </c>
      <c r="H25" s="52">
        <v>9</v>
      </c>
      <c r="I25" s="53" t="s">
        <v>86</v>
      </c>
      <c r="J25" s="55">
        <v>1.23</v>
      </c>
      <c r="K25" s="57" t="s">
        <v>86</v>
      </c>
      <c r="L25" s="59"/>
      <c r="M25" s="61"/>
      <c r="N25" s="59"/>
      <c r="O25" s="20"/>
    </row>
    <row r="26" spans="1:15">
      <c r="A26" s="48">
        <v>23</v>
      </c>
      <c r="B26" s="49" t="s">
        <v>135</v>
      </c>
      <c r="C26" s="49" t="s">
        <v>96</v>
      </c>
      <c r="D26" s="50" t="s">
        <v>25</v>
      </c>
      <c r="E26" s="49" t="s">
        <v>62</v>
      </c>
      <c r="F26" s="50" t="s">
        <v>136</v>
      </c>
      <c r="G26" s="51">
        <v>54208</v>
      </c>
      <c r="H26" s="52">
        <v>10</v>
      </c>
      <c r="I26" s="53">
        <v>2.0099999999999998</v>
      </c>
      <c r="J26" s="55">
        <v>1.25</v>
      </c>
      <c r="K26" s="57">
        <v>3</v>
      </c>
      <c r="L26" s="59"/>
      <c r="M26" s="61"/>
      <c r="N26" s="59"/>
      <c r="O26" s="20"/>
    </row>
    <row r="27" spans="1:15">
      <c r="A27" s="48">
        <v>24</v>
      </c>
      <c r="B27" s="49" t="s">
        <v>139</v>
      </c>
      <c r="C27" s="49" t="s">
        <v>140</v>
      </c>
      <c r="D27" s="50" t="s">
        <v>32</v>
      </c>
      <c r="E27" s="49" t="s">
        <v>40</v>
      </c>
      <c r="F27" s="50" t="s">
        <v>141</v>
      </c>
      <c r="G27" s="51">
        <v>109351</v>
      </c>
      <c r="H27" s="52">
        <v>34</v>
      </c>
      <c r="I27" s="53">
        <v>3</v>
      </c>
      <c r="J27" s="55" t="s">
        <v>94</v>
      </c>
      <c r="K27" s="57" t="s">
        <v>94</v>
      </c>
      <c r="L27" s="59"/>
      <c r="M27" s="61"/>
      <c r="N27" s="59"/>
      <c r="O27" s="20"/>
    </row>
    <row r="28" spans="1:15">
      <c r="A28" s="48">
        <v>25</v>
      </c>
      <c r="B28" s="49"/>
      <c r="C28" s="49"/>
      <c r="D28" s="50"/>
      <c r="E28" s="49"/>
      <c r="F28" s="50"/>
      <c r="G28" s="51"/>
      <c r="H28" s="52"/>
      <c r="I28" s="74"/>
      <c r="J28" s="50"/>
      <c r="K28" s="76"/>
      <c r="L28" s="59"/>
      <c r="M28" s="61"/>
      <c r="N28" s="59"/>
      <c r="O28" s="20"/>
    </row>
    <row r="29" spans="1:15">
      <c r="A29" s="48">
        <v>26</v>
      </c>
      <c r="B29" s="49"/>
      <c r="C29" s="49"/>
      <c r="D29" s="50"/>
      <c r="E29" s="49"/>
      <c r="F29" s="50"/>
      <c r="G29" s="51"/>
      <c r="H29" s="52"/>
      <c r="I29" s="74"/>
      <c r="J29" s="50"/>
      <c r="K29" s="76"/>
      <c r="L29" s="59"/>
      <c r="M29" s="61"/>
      <c r="N29" s="59"/>
      <c r="O29" s="20"/>
    </row>
    <row r="30" spans="1:15">
      <c r="A30" s="48">
        <v>27</v>
      </c>
      <c r="B30" s="49"/>
      <c r="C30" s="49"/>
      <c r="D30" s="50"/>
      <c r="E30" s="49"/>
      <c r="F30" s="50"/>
      <c r="G30" s="51"/>
      <c r="H30" s="52"/>
      <c r="I30" s="74"/>
      <c r="J30" s="50"/>
      <c r="K30" s="76"/>
      <c r="L30" s="59"/>
      <c r="M30" s="61"/>
      <c r="N30" s="59"/>
      <c r="O30" s="20"/>
    </row>
    <row r="31" spans="1:15">
      <c r="A31" s="48">
        <v>28</v>
      </c>
      <c r="B31" s="49"/>
      <c r="C31" s="49"/>
      <c r="D31" s="50"/>
      <c r="E31" s="49"/>
      <c r="F31" s="50"/>
      <c r="G31" s="51"/>
      <c r="H31" s="52"/>
      <c r="I31" s="74"/>
      <c r="J31" s="50"/>
      <c r="K31" s="76"/>
      <c r="L31" s="59"/>
      <c r="M31" s="61"/>
      <c r="N31" s="59"/>
      <c r="O31" s="20"/>
    </row>
    <row r="32" spans="1:15">
      <c r="A32" s="48">
        <v>29</v>
      </c>
      <c r="B32" s="49"/>
      <c r="C32" s="49"/>
      <c r="D32" s="50"/>
      <c r="E32" s="49"/>
      <c r="F32" s="50"/>
      <c r="G32" s="51"/>
      <c r="H32" s="52"/>
      <c r="I32" s="74"/>
      <c r="J32" s="50"/>
      <c r="K32" s="76"/>
      <c r="L32" s="59"/>
      <c r="M32" s="61"/>
      <c r="N32" s="59"/>
      <c r="O32" s="20"/>
    </row>
    <row r="33" spans="1:15">
      <c r="A33" s="75">
        <v>30</v>
      </c>
      <c r="B33" s="77"/>
      <c r="C33" s="77"/>
      <c r="D33" s="78"/>
      <c r="E33" s="77"/>
      <c r="F33" s="78"/>
      <c r="G33" s="79"/>
      <c r="H33" s="80"/>
      <c r="I33" s="81"/>
      <c r="J33" s="78"/>
      <c r="K33" s="83"/>
      <c r="L33" s="84"/>
      <c r="M33" s="85"/>
      <c r="N33" s="84"/>
      <c r="O33" s="20"/>
    </row>
    <row r="39" spans="1:15">
      <c r="A39" s="86" t="s">
        <v>2</v>
      </c>
      <c r="B39" s="87" t="s">
        <v>4</v>
      </c>
      <c r="C39" s="87" t="s">
        <v>5</v>
      </c>
      <c r="D39" s="88" t="s">
        <v>6</v>
      </c>
      <c r="E39" s="87" t="s">
        <v>7</v>
      </c>
      <c r="F39" s="88" t="s">
        <v>8</v>
      </c>
      <c r="G39" s="90" t="s">
        <v>9</v>
      </c>
      <c r="H39" s="92" t="s">
        <v>10</v>
      </c>
      <c r="I39" s="93" t="s">
        <v>18</v>
      </c>
      <c r="J39" s="88" t="s">
        <v>19</v>
      </c>
      <c r="K39" s="94" t="s">
        <v>20</v>
      </c>
      <c r="L39" s="95" t="s">
        <v>21</v>
      </c>
      <c r="M39" s="96" t="s">
        <v>23</v>
      </c>
      <c r="N39" s="97" t="s">
        <v>26</v>
      </c>
    </row>
    <row r="40" spans="1:15">
      <c r="A40" s="22">
        <v>1</v>
      </c>
      <c r="B40" s="30" t="str">
        <f t="shared" ref="B40:H40" ca="1" si="0">B4</f>
        <v>ARASIMOWICZ</v>
      </c>
      <c r="C40" s="30" t="str">
        <f t="shared" si="0"/>
        <v>Marek</v>
      </c>
      <c r="D40" s="33" t="str">
        <f t="shared" si="0"/>
        <v>S</v>
      </c>
      <c r="E40" s="30" t="str">
        <f t="shared" si="0"/>
        <v>Aeroklub Lubelski</v>
      </c>
      <c r="F40" s="33" t="str">
        <f t="shared" si="0"/>
        <v>Pol-5365</v>
      </c>
      <c r="G40" s="33">
        <f t="shared" si="0"/>
        <v>66922</v>
      </c>
      <c r="H40" s="33">
        <f t="shared" si="0"/>
        <v>23</v>
      </c>
      <c r="I40" s="101" t="str">
        <f t="shared" ref="I40:L40" si="1">IF(I4="-","-",IF(I4="DQ","DQ",IF(I4&gt;3,180,IF(I4="","",IF(MOD(I4,1)=0,I4*60,INT(I4)*60+MOD(I4,1)*100)))))</f>
        <v>DQ</v>
      </c>
      <c r="J40" s="101">
        <f t="shared" si="1"/>
        <v>180</v>
      </c>
      <c r="K40" s="101">
        <f t="shared" si="1"/>
        <v>56.000000000000007</v>
      </c>
      <c r="L40" s="101" t="str">
        <f t="shared" si="1"/>
        <v/>
      </c>
      <c r="M40" s="46">
        <f t="shared" ref="M40:M69" si="2">SUM(I40:L40)</f>
        <v>236</v>
      </c>
      <c r="N40" s="102"/>
    </row>
    <row r="41" spans="1:15">
      <c r="A41" s="48">
        <v>2</v>
      </c>
      <c r="B41" s="30" t="str">
        <f t="shared" ref="B41:H41" si="3">B5</f>
        <v>CZERKIES</v>
      </c>
      <c r="C41" s="30" t="str">
        <f t="shared" si="3"/>
        <v>Mateusz</v>
      </c>
      <c r="D41" s="33" t="str">
        <f t="shared" si="3"/>
        <v>J</v>
      </c>
      <c r="E41" s="30" t="str">
        <f t="shared" si="3"/>
        <v>MTR Mielec</v>
      </c>
      <c r="F41" s="33" t="str">
        <f t="shared" si="3"/>
        <v>Pol-7644</v>
      </c>
      <c r="G41" s="33">
        <f t="shared" si="3"/>
        <v>209266</v>
      </c>
      <c r="H41" s="33">
        <f t="shared" si="3"/>
        <v>44</v>
      </c>
      <c r="I41" s="101">
        <f t="shared" ref="I41:L41" si="4">IF(I5="-","-",IF(I5="DQ","DQ",IF(I5&gt;3,180,IF(I5="","",IF(MOD(I5,1)=0,I5*60,INT(I5)*60+MOD(I5,1)*100)))))</f>
        <v>160</v>
      </c>
      <c r="J41" s="101" t="str">
        <f t="shared" si="4"/>
        <v>-</v>
      </c>
      <c r="K41" s="101" t="str">
        <f t="shared" si="4"/>
        <v>-</v>
      </c>
      <c r="L41" s="101" t="str">
        <f t="shared" si="4"/>
        <v/>
      </c>
      <c r="M41" s="46">
        <f t="shared" si="2"/>
        <v>160</v>
      </c>
      <c r="N41" s="103"/>
    </row>
    <row r="42" spans="1:15">
      <c r="A42" s="48">
        <v>3</v>
      </c>
      <c r="B42" s="30" t="str">
        <f t="shared" ref="B42:H42" si="5">B6</f>
        <v>DRASPA</v>
      </c>
      <c r="C42" s="30" t="str">
        <f t="shared" si="5"/>
        <v>Radosław</v>
      </c>
      <c r="D42" s="33" t="str">
        <f t="shared" si="5"/>
        <v>S</v>
      </c>
      <c r="E42" s="30" t="str">
        <f t="shared" si="5"/>
        <v>SSMG</v>
      </c>
      <c r="F42" s="33" t="str">
        <f t="shared" si="5"/>
        <v>Pol-7395</v>
      </c>
      <c r="G42" s="33">
        <f t="shared" si="5"/>
        <v>70089</v>
      </c>
      <c r="H42" s="33">
        <f t="shared" si="5"/>
        <v>33</v>
      </c>
      <c r="I42" s="101" t="str">
        <f t="shared" ref="I42:L42" si="6">IF(I6="-","-",IF(I6="DQ","DQ",IF(I6&gt;3,180,IF(I6="","",IF(MOD(I6,1)=0,I6*60,INT(I6)*60+MOD(I6,1)*100)))))</f>
        <v>DQ</v>
      </c>
      <c r="J42" s="101">
        <f t="shared" si="6"/>
        <v>136</v>
      </c>
      <c r="K42" s="101">
        <f t="shared" si="6"/>
        <v>138</v>
      </c>
      <c r="L42" s="101" t="str">
        <f t="shared" si="6"/>
        <v/>
      </c>
      <c r="M42" s="46">
        <f t="shared" si="2"/>
        <v>274</v>
      </c>
      <c r="N42" s="103"/>
    </row>
    <row r="43" spans="1:15">
      <c r="A43" s="48">
        <v>4</v>
      </c>
      <c r="B43" s="30" t="str">
        <f t="shared" ref="B43:H43" si="7">B7</f>
        <v>DUSZA</v>
      </c>
      <c r="C43" s="30" t="str">
        <f t="shared" si="7"/>
        <v>Michał</v>
      </c>
      <c r="D43" s="33" t="str">
        <f t="shared" si="7"/>
        <v>J</v>
      </c>
      <c r="E43" s="30" t="str">
        <f t="shared" si="7"/>
        <v>MTR Mielec</v>
      </c>
      <c r="F43" s="33" t="str">
        <f t="shared" si="7"/>
        <v>Pol-7734</v>
      </c>
      <c r="G43" s="33">
        <f t="shared" si="7"/>
        <v>109348</v>
      </c>
      <c r="H43" s="33">
        <f t="shared" si="7"/>
        <v>35</v>
      </c>
      <c r="I43" s="101" t="str">
        <f t="shared" ref="I43:L43" si="8">IF(I7="-","-",IF(I7="DQ","DQ",IF(I7&gt;3,180,IF(I7="","",IF(MOD(I7,1)=0,I7*60,INT(I7)*60+MOD(I7,1)*100)))))</f>
        <v>-</v>
      </c>
      <c r="J43" s="101" t="str">
        <f t="shared" si="8"/>
        <v>-</v>
      </c>
      <c r="K43" s="101" t="str">
        <f t="shared" si="8"/>
        <v>-</v>
      </c>
      <c r="L43" s="101" t="str">
        <f t="shared" si="8"/>
        <v/>
      </c>
      <c r="M43" s="46">
        <f t="shared" si="2"/>
        <v>0</v>
      </c>
      <c r="N43" s="103"/>
    </row>
    <row r="44" spans="1:15">
      <c r="A44" s="48">
        <v>5</v>
      </c>
      <c r="B44" s="30" t="str">
        <f t="shared" ref="B44:H44" si="9">B8</f>
        <v>FLOREK</v>
      </c>
      <c r="C44" s="30" t="str">
        <f t="shared" si="9"/>
        <v>Sebastian</v>
      </c>
      <c r="D44" s="33" t="str">
        <f t="shared" si="9"/>
        <v>J</v>
      </c>
      <c r="E44" s="30" t="str">
        <f t="shared" si="9"/>
        <v>MTSR Sowiniec</v>
      </c>
      <c r="F44" s="33" t="str">
        <f t="shared" si="9"/>
        <v>Pol-7597</v>
      </c>
      <c r="G44" s="33">
        <f t="shared" si="9"/>
        <v>94369</v>
      </c>
      <c r="H44" s="33">
        <f t="shared" si="9"/>
        <v>46</v>
      </c>
      <c r="I44" s="101">
        <f t="shared" ref="I44:L44" si="10">IF(I8="-","-",IF(I8="DQ","DQ",IF(I8&gt;3,180,IF(I8="","",IF(MOD(I8,1)=0,I8*60,INT(I8)*60+MOD(I8,1)*100)))))</f>
        <v>126.99999999999999</v>
      </c>
      <c r="J44" s="101">
        <f t="shared" si="10"/>
        <v>180</v>
      </c>
      <c r="K44" s="101">
        <f t="shared" si="10"/>
        <v>180</v>
      </c>
      <c r="L44" s="101" t="str">
        <f t="shared" si="10"/>
        <v/>
      </c>
      <c r="M44" s="46">
        <f t="shared" si="2"/>
        <v>487</v>
      </c>
      <c r="N44" s="103"/>
    </row>
    <row r="45" spans="1:15">
      <c r="A45" s="48">
        <v>6</v>
      </c>
      <c r="B45" s="30" t="str">
        <f t="shared" ref="B45:H45" si="11">B9</f>
        <v>GORYCZKA</v>
      </c>
      <c r="C45" s="30" t="str">
        <f t="shared" si="11"/>
        <v>Grzegorz</v>
      </c>
      <c r="D45" s="33" t="str">
        <f t="shared" si="11"/>
        <v>S</v>
      </c>
      <c r="E45" s="30" t="str">
        <f t="shared" si="11"/>
        <v>MTR Mielec</v>
      </c>
      <c r="F45" s="33" t="str">
        <f t="shared" si="11"/>
        <v>Pol-4085</v>
      </c>
      <c r="G45" s="33">
        <f t="shared" si="11"/>
        <v>54095</v>
      </c>
      <c r="H45" s="33">
        <f t="shared" si="11"/>
        <v>41</v>
      </c>
      <c r="I45" s="101">
        <f t="shared" ref="I45:L45" si="12">IF(I9="-","-",IF(I9="DQ","DQ",IF(I9&gt;3,180,IF(I9="","",IF(MOD(I9,1)=0,I9*60,INT(I9)*60+MOD(I9,1)*100)))))</f>
        <v>100</v>
      </c>
      <c r="J45" s="101" t="str">
        <f t="shared" si="12"/>
        <v>DQ</v>
      </c>
      <c r="K45" s="101" t="str">
        <f t="shared" si="12"/>
        <v>-</v>
      </c>
      <c r="L45" s="101" t="str">
        <f t="shared" si="12"/>
        <v/>
      </c>
      <c r="M45" s="46">
        <f t="shared" si="2"/>
        <v>100</v>
      </c>
      <c r="N45" s="103"/>
    </row>
    <row r="46" spans="1:15">
      <c r="A46" s="48">
        <v>7</v>
      </c>
      <c r="B46" s="30" t="str">
        <f t="shared" ref="B46:H46" si="13">B10</f>
        <v>GORYCZKA</v>
      </c>
      <c r="C46" s="30" t="str">
        <f t="shared" si="13"/>
        <v>Kornelia</v>
      </c>
      <c r="D46" s="33" t="str">
        <f t="shared" si="13"/>
        <v>J</v>
      </c>
      <c r="E46" s="30" t="str">
        <f t="shared" si="13"/>
        <v>MTR Mielec</v>
      </c>
      <c r="F46" s="33" t="str">
        <f t="shared" si="13"/>
        <v>Pol-7751</v>
      </c>
      <c r="G46" s="33">
        <f t="shared" si="13"/>
        <v>109869</v>
      </c>
      <c r="H46" s="33">
        <f t="shared" si="13"/>
        <v>40</v>
      </c>
      <c r="I46" s="101">
        <f t="shared" ref="I46:L46" si="14">IF(I10="-","-",IF(I10="DQ","DQ",IF(I10&gt;3,180,IF(I10="","",IF(MOD(I10,1)=0,I10*60,INT(I10)*60+MOD(I10,1)*100)))))</f>
        <v>177</v>
      </c>
      <c r="J46" s="101">
        <f t="shared" si="14"/>
        <v>135</v>
      </c>
      <c r="K46" s="101">
        <f t="shared" si="14"/>
        <v>180</v>
      </c>
      <c r="L46" s="101" t="str">
        <f t="shared" si="14"/>
        <v/>
      </c>
      <c r="M46" s="46">
        <f t="shared" si="2"/>
        <v>492</v>
      </c>
      <c r="N46" s="103"/>
    </row>
    <row r="47" spans="1:15">
      <c r="A47" s="48">
        <v>8</v>
      </c>
      <c r="B47" s="30" t="str">
        <f t="shared" ref="B47:H47" si="15">B11</f>
        <v>HAMERNIK</v>
      </c>
      <c r="C47" s="30" t="str">
        <f t="shared" si="15"/>
        <v>Cyprian</v>
      </c>
      <c r="D47" s="33" t="str">
        <f t="shared" si="15"/>
        <v>J</v>
      </c>
      <c r="E47" s="30" t="str">
        <f t="shared" si="15"/>
        <v>UKM ORION w Muszynie</v>
      </c>
      <c r="F47" s="33" t="str">
        <f t="shared" si="15"/>
        <v>Pol-7469</v>
      </c>
      <c r="G47" s="33">
        <f t="shared" si="15"/>
        <v>82336</v>
      </c>
      <c r="H47" s="33">
        <f t="shared" si="15"/>
        <v>16</v>
      </c>
      <c r="I47" s="101" t="str">
        <f t="shared" ref="I47:L47" si="16">IF(I11="-","-",IF(I11="DQ","DQ",IF(I11&gt;3,180,IF(I11="","",IF(MOD(I11,1)=0,I11*60,INT(I11)*60+MOD(I11,1)*100)))))</f>
        <v>DQ</v>
      </c>
      <c r="J47" s="101" t="str">
        <f t="shared" si="16"/>
        <v>DQ</v>
      </c>
      <c r="K47" s="101" t="str">
        <f t="shared" si="16"/>
        <v>DQ</v>
      </c>
      <c r="L47" s="101" t="str">
        <f t="shared" si="16"/>
        <v/>
      </c>
      <c r="M47" s="46">
        <f t="shared" si="2"/>
        <v>0</v>
      </c>
      <c r="N47" s="103"/>
    </row>
    <row r="48" spans="1:15">
      <c r="A48" s="48">
        <v>9</v>
      </c>
      <c r="B48" s="30" t="str">
        <f t="shared" ref="B48:H48" si="17">B12</f>
        <v>KAPŁON</v>
      </c>
      <c r="C48" s="30" t="str">
        <f t="shared" si="17"/>
        <v>Filip</v>
      </c>
      <c r="D48" s="33" t="str">
        <f t="shared" si="17"/>
        <v>J</v>
      </c>
      <c r="E48" s="30" t="str">
        <f t="shared" si="17"/>
        <v>UKM ORION w Muszynie</v>
      </c>
      <c r="F48" s="33" t="str">
        <f t="shared" si="17"/>
        <v>Pol-7660</v>
      </c>
      <c r="G48" s="33">
        <f t="shared" si="17"/>
        <v>108749</v>
      </c>
      <c r="H48" s="33">
        <f t="shared" si="17"/>
        <v>11</v>
      </c>
      <c r="I48" s="101">
        <f t="shared" ref="I48:L48" si="18">IF(I12="-","-",IF(I12="DQ","DQ",IF(I12&gt;3,180,IF(I12="","",IF(MOD(I12,1)=0,I12*60,INT(I12)*60+MOD(I12,1)*100)))))</f>
        <v>180</v>
      </c>
      <c r="J48" s="101" t="str">
        <f t="shared" si="18"/>
        <v>DQ</v>
      </c>
      <c r="K48" s="101">
        <f t="shared" si="18"/>
        <v>180</v>
      </c>
      <c r="L48" s="101" t="str">
        <f t="shared" si="18"/>
        <v/>
      </c>
      <c r="M48" s="46">
        <f t="shared" si="2"/>
        <v>360</v>
      </c>
      <c r="N48" s="103"/>
    </row>
    <row r="49" spans="1:14">
      <c r="A49" s="48">
        <v>10</v>
      </c>
      <c r="B49" s="30" t="str">
        <f t="shared" ref="B49:H49" si="19">B13</f>
        <v>KOPCIUCH</v>
      </c>
      <c r="C49" s="30" t="str">
        <f t="shared" si="19"/>
        <v>Natalia</v>
      </c>
      <c r="D49" s="33" t="str">
        <f t="shared" si="19"/>
        <v>J</v>
      </c>
      <c r="E49" s="30" t="str">
        <f t="shared" si="19"/>
        <v>Aeroklub Śląski LKS Kłos Olkusz</v>
      </c>
      <c r="F49" s="33" t="str">
        <f t="shared" si="19"/>
        <v>Pol-7045</v>
      </c>
      <c r="G49" s="33">
        <f t="shared" si="19"/>
        <v>53968</v>
      </c>
      <c r="H49" s="33">
        <f t="shared" si="19"/>
        <v>43</v>
      </c>
      <c r="I49" s="101">
        <f t="shared" ref="I49:L49" si="20">IF(I13="-","-",IF(I13="DQ","DQ",IF(I13&gt;3,180,IF(I13="","",IF(MOD(I13,1)=0,I13*60,INT(I13)*60+MOD(I13,1)*100)))))</f>
        <v>65</v>
      </c>
      <c r="J49" s="101">
        <f t="shared" si="20"/>
        <v>68</v>
      </c>
      <c r="K49" s="101">
        <f t="shared" si="20"/>
        <v>158</v>
      </c>
      <c r="L49" s="101" t="str">
        <f t="shared" si="20"/>
        <v/>
      </c>
      <c r="M49" s="46">
        <f t="shared" si="2"/>
        <v>291</v>
      </c>
      <c r="N49" s="103"/>
    </row>
    <row r="50" spans="1:14">
      <c r="A50" s="48">
        <v>11</v>
      </c>
      <c r="B50" s="30" t="str">
        <f t="shared" ref="B50:H50" si="21">B14</f>
        <v>KOSZELSKI</v>
      </c>
      <c r="C50" s="30" t="str">
        <f t="shared" si="21"/>
        <v>Wojciech</v>
      </c>
      <c r="D50" s="33" t="str">
        <f t="shared" si="21"/>
        <v>J</v>
      </c>
      <c r="E50" s="30" t="str">
        <f t="shared" si="21"/>
        <v>MTR Mielec</v>
      </c>
      <c r="F50" s="33" t="str">
        <f t="shared" si="21"/>
        <v>Pol-7311</v>
      </c>
      <c r="G50" s="33">
        <f t="shared" si="21"/>
        <v>62610</v>
      </c>
      <c r="H50" s="33">
        <f t="shared" si="21"/>
        <v>37</v>
      </c>
      <c r="I50" s="101">
        <f t="shared" ref="I50:L50" si="22">IF(I14="-","-",IF(I14="DQ","DQ",IF(I14&gt;3,180,IF(I14="","",IF(MOD(I14,1)=0,I14*60,INT(I14)*60+MOD(I14,1)*100)))))</f>
        <v>100</v>
      </c>
      <c r="J50" s="101">
        <f t="shared" si="22"/>
        <v>180</v>
      </c>
      <c r="K50" s="101" t="str">
        <f t="shared" si="22"/>
        <v>DQ</v>
      </c>
      <c r="L50" s="101" t="str">
        <f t="shared" si="22"/>
        <v/>
      </c>
      <c r="M50" s="46">
        <f t="shared" si="2"/>
        <v>280</v>
      </c>
      <c r="N50" s="103"/>
    </row>
    <row r="51" spans="1:14">
      <c r="A51" s="48">
        <v>12</v>
      </c>
      <c r="B51" s="30" t="str">
        <f t="shared" ref="B51:H51" si="23">B15</f>
        <v>KREMPA</v>
      </c>
      <c r="C51" s="30" t="str">
        <f t="shared" si="23"/>
        <v>Kacper</v>
      </c>
      <c r="D51" s="33" t="str">
        <f t="shared" si="23"/>
        <v>J</v>
      </c>
      <c r="E51" s="30" t="str">
        <f t="shared" si="23"/>
        <v>MTR Mielec</v>
      </c>
      <c r="F51" s="33" t="str">
        <f t="shared" si="23"/>
        <v>Pol-7648</v>
      </c>
      <c r="G51" s="33">
        <f t="shared" si="23"/>
        <v>94376</v>
      </c>
      <c r="H51" s="33">
        <f t="shared" si="23"/>
        <v>7</v>
      </c>
      <c r="I51" s="101">
        <f t="shared" ref="I51:L51" si="24">IF(I15="-","-",IF(I15="DQ","DQ",IF(I15&gt;3,180,IF(I15="","",IF(MOD(I15,1)=0,I15*60,INT(I15)*60+MOD(I15,1)*100)))))</f>
        <v>149</v>
      </c>
      <c r="J51" s="101">
        <f t="shared" si="24"/>
        <v>180</v>
      </c>
      <c r="K51" s="101">
        <f t="shared" si="24"/>
        <v>157</v>
      </c>
      <c r="L51" s="101" t="str">
        <f t="shared" si="24"/>
        <v/>
      </c>
      <c r="M51" s="46">
        <f t="shared" si="2"/>
        <v>486</v>
      </c>
      <c r="N51" s="103"/>
    </row>
    <row r="52" spans="1:14">
      <c r="A52" s="48">
        <v>13</v>
      </c>
      <c r="B52" s="30" t="str">
        <f t="shared" ref="B52:H52" si="25">B16</f>
        <v>KUKIEŁKA</v>
      </c>
      <c r="C52" s="30" t="str">
        <f t="shared" si="25"/>
        <v>Jakub</v>
      </c>
      <c r="D52" s="33" t="str">
        <f t="shared" si="25"/>
        <v>J</v>
      </c>
      <c r="E52" s="30" t="str">
        <f t="shared" si="25"/>
        <v>MTR Mielec</v>
      </c>
      <c r="F52" s="33" t="str">
        <f t="shared" si="25"/>
        <v>Pol-7736</v>
      </c>
      <c r="G52" s="33">
        <f t="shared" si="25"/>
        <v>109350</v>
      </c>
      <c r="H52" s="33">
        <f t="shared" si="25"/>
        <v>36</v>
      </c>
      <c r="I52" s="101" t="str">
        <f t="shared" ref="I52:L52" si="26">IF(I16="-","-",IF(I16="DQ","DQ",IF(I16&gt;3,180,IF(I16="","",IF(MOD(I16,1)=0,I16*60,INT(I16)*60+MOD(I16,1)*100)))))</f>
        <v>DQ</v>
      </c>
      <c r="J52" s="101" t="str">
        <f t="shared" si="26"/>
        <v>-</v>
      </c>
      <c r="K52" s="101">
        <f t="shared" si="26"/>
        <v>55.000000000000007</v>
      </c>
      <c r="L52" s="101" t="str">
        <f t="shared" si="26"/>
        <v/>
      </c>
      <c r="M52" s="46">
        <f t="shared" si="2"/>
        <v>55.000000000000007</v>
      </c>
      <c r="N52" s="103"/>
    </row>
    <row r="53" spans="1:14">
      <c r="A53" s="48">
        <v>14</v>
      </c>
      <c r="B53" s="30" t="str">
        <f t="shared" ref="B53:H53" si="27">B17</f>
        <v>ŁASOCHA</v>
      </c>
      <c r="C53" s="30" t="str">
        <f t="shared" si="27"/>
        <v>Sławomir</v>
      </c>
      <c r="D53" s="33" t="str">
        <f t="shared" si="27"/>
        <v>S</v>
      </c>
      <c r="E53" s="30" t="str">
        <f t="shared" si="27"/>
        <v>SSMG</v>
      </c>
      <c r="F53" s="33" t="str">
        <f t="shared" si="27"/>
        <v>Pol-3896</v>
      </c>
      <c r="G53" s="33">
        <f t="shared" si="27"/>
        <v>54191</v>
      </c>
      <c r="H53" s="33">
        <f t="shared" si="27"/>
        <v>2</v>
      </c>
      <c r="I53" s="101">
        <f t="shared" ref="I53:L53" si="28">IF(I17="-","-",IF(I17="DQ","DQ",IF(I17&gt;3,180,IF(I17="","",IF(MOD(I17,1)=0,I17*60,INT(I17)*60+MOD(I17,1)*100)))))</f>
        <v>180</v>
      </c>
      <c r="J53" s="101">
        <f t="shared" si="28"/>
        <v>180</v>
      </c>
      <c r="K53" s="101" t="str">
        <f t="shared" si="28"/>
        <v>DQ</v>
      </c>
      <c r="L53" s="101" t="str">
        <f t="shared" si="28"/>
        <v/>
      </c>
      <c r="M53" s="46">
        <f t="shared" si="2"/>
        <v>360</v>
      </c>
      <c r="N53" s="103"/>
    </row>
    <row r="54" spans="1:14">
      <c r="A54" s="48">
        <v>15</v>
      </c>
      <c r="B54" s="30" t="str">
        <f t="shared" ref="B54:H54" si="29">B18</f>
        <v>MAJ</v>
      </c>
      <c r="C54" s="30" t="str">
        <f t="shared" si="29"/>
        <v>Wiktoria</v>
      </c>
      <c r="D54" s="33" t="str">
        <f t="shared" si="29"/>
        <v>J</v>
      </c>
      <c r="E54" s="30" t="str">
        <f t="shared" si="29"/>
        <v>Aeroklub Śląski LKS Kłos Olkusz</v>
      </c>
      <c r="F54" s="33" t="str">
        <f t="shared" si="29"/>
        <v>Pol-7062</v>
      </c>
      <c r="G54" s="33">
        <f t="shared" si="29"/>
        <v>53967</v>
      </c>
      <c r="H54" s="33">
        <f t="shared" si="29"/>
        <v>42</v>
      </c>
      <c r="I54" s="101" t="str">
        <f t="shared" ref="I54:L54" si="30">IF(I18="-","-",IF(I18="DQ","DQ",IF(I18&gt;3,180,IF(I18="","",IF(MOD(I18,1)=0,I18*60,INT(I18)*60+MOD(I18,1)*100)))))</f>
        <v>DQ</v>
      </c>
      <c r="J54" s="101">
        <f t="shared" si="30"/>
        <v>119</v>
      </c>
      <c r="K54" s="101">
        <f t="shared" si="30"/>
        <v>83</v>
      </c>
      <c r="L54" s="101" t="str">
        <f t="shared" si="30"/>
        <v/>
      </c>
      <c r="M54" s="46">
        <f t="shared" si="2"/>
        <v>202</v>
      </c>
      <c r="N54" s="103"/>
    </row>
    <row r="55" spans="1:14">
      <c r="A55" s="48">
        <v>16</v>
      </c>
      <c r="B55" s="30" t="str">
        <f t="shared" ref="B55:H55" si="31">B19</f>
        <v>MAŁMYGA</v>
      </c>
      <c r="C55" s="30" t="str">
        <f t="shared" si="31"/>
        <v>Leszek</v>
      </c>
      <c r="D55" s="33" t="str">
        <f t="shared" si="31"/>
        <v>S</v>
      </c>
      <c r="E55" s="30" t="str">
        <f t="shared" si="31"/>
        <v>Aeroklub Ziemi Lubuskiej</v>
      </c>
      <c r="F55" s="33" t="str">
        <f t="shared" si="31"/>
        <v>Pol-4578</v>
      </c>
      <c r="G55" s="33">
        <f t="shared" si="31"/>
        <v>53721</v>
      </c>
      <c r="H55" s="33">
        <f t="shared" si="31"/>
        <v>18</v>
      </c>
      <c r="I55" s="101">
        <f t="shared" ref="I55:L55" si="32">IF(I19="-","-",IF(I19="DQ","DQ",IF(I19&gt;3,180,IF(I19="","",IF(MOD(I19,1)=0,I19*60,INT(I19)*60+MOD(I19,1)*100)))))</f>
        <v>180</v>
      </c>
      <c r="J55" s="101">
        <f t="shared" si="32"/>
        <v>53</v>
      </c>
      <c r="K55" s="101">
        <f t="shared" si="32"/>
        <v>72.000000000000014</v>
      </c>
      <c r="L55" s="101" t="str">
        <f t="shared" si="32"/>
        <v/>
      </c>
      <c r="M55" s="46">
        <f t="shared" si="2"/>
        <v>305</v>
      </c>
      <c r="N55" s="103"/>
    </row>
    <row r="56" spans="1:14">
      <c r="A56" s="48">
        <v>17</v>
      </c>
      <c r="B56" s="30" t="str">
        <f t="shared" ref="B56:H56" si="33">B20</f>
        <v>PALUSZEK</v>
      </c>
      <c r="C56" s="30" t="str">
        <f t="shared" si="33"/>
        <v>Maciej</v>
      </c>
      <c r="D56" s="33" t="str">
        <f t="shared" si="33"/>
        <v>S</v>
      </c>
      <c r="E56" s="30" t="str">
        <f t="shared" si="33"/>
        <v>UKM ORION w Muszynie</v>
      </c>
      <c r="F56" s="33" t="str">
        <f t="shared" si="33"/>
        <v>Pol-5761</v>
      </c>
      <c r="G56" s="33">
        <f t="shared" si="33"/>
        <v>54213</v>
      </c>
      <c r="H56" s="33">
        <f t="shared" si="33"/>
        <v>8</v>
      </c>
      <c r="I56" s="101">
        <f t="shared" ref="I56:L56" si="34">IF(I20="-","-",IF(I20="DQ","DQ",IF(I20&gt;3,180,IF(I20="","",IF(MOD(I20,1)=0,I20*60,INT(I20)*60+MOD(I20,1)*100)))))</f>
        <v>180</v>
      </c>
      <c r="J56" s="101">
        <f t="shared" si="34"/>
        <v>106</v>
      </c>
      <c r="K56" s="101">
        <f t="shared" si="34"/>
        <v>111</v>
      </c>
      <c r="L56" s="101" t="str">
        <f t="shared" si="34"/>
        <v/>
      </c>
      <c r="M56" s="46">
        <f t="shared" si="2"/>
        <v>397</v>
      </c>
      <c r="N56" s="103"/>
    </row>
    <row r="57" spans="1:14">
      <c r="A57" s="48">
        <v>18</v>
      </c>
      <c r="B57" s="30" t="str">
        <f t="shared" ref="B57:H57" si="35">B21</f>
        <v>POLAKOWSKI</v>
      </c>
      <c r="C57" s="30" t="str">
        <f t="shared" si="35"/>
        <v>Filip</v>
      </c>
      <c r="D57" s="33" t="str">
        <f t="shared" si="35"/>
        <v>J</v>
      </c>
      <c r="E57" s="30" t="str">
        <f t="shared" si="35"/>
        <v>Aeroklub Lubelski</v>
      </c>
      <c r="F57" s="33" t="str">
        <f t="shared" si="35"/>
        <v>Pol-7769</v>
      </c>
      <c r="G57" s="33">
        <f t="shared" si="35"/>
        <v>110351</v>
      </c>
      <c r="H57" s="33">
        <f t="shared" si="35"/>
        <v>15</v>
      </c>
      <c r="I57" s="101">
        <f t="shared" ref="I57:L57" si="36">IF(I21="-","-",IF(I21="DQ","DQ",IF(I21&gt;3,180,IF(I21="","",IF(MOD(I21,1)=0,I21*60,INT(I21)*60+MOD(I21,1)*100)))))</f>
        <v>107</v>
      </c>
      <c r="J57" s="101" t="str">
        <f t="shared" si="36"/>
        <v>DQ</v>
      </c>
      <c r="K57" s="101">
        <f t="shared" si="36"/>
        <v>56.000000000000007</v>
      </c>
      <c r="L57" s="101" t="str">
        <f t="shared" si="36"/>
        <v/>
      </c>
      <c r="M57" s="46">
        <f t="shared" si="2"/>
        <v>163</v>
      </c>
      <c r="N57" s="103"/>
    </row>
    <row r="58" spans="1:14">
      <c r="A58" s="48">
        <v>19</v>
      </c>
      <c r="B58" s="30" t="str">
        <f t="shared" ref="B58:H58" si="37">B22</f>
        <v>PRZYBYTEK</v>
      </c>
      <c r="C58" s="30" t="str">
        <f t="shared" si="37"/>
        <v>Krzysztof</v>
      </c>
      <c r="D58" s="33" t="str">
        <f t="shared" si="37"/>
        <v>S</v>
      </c>
      <c r="E58" s="30" t="str">
        <f t="shared" si="37"/>
        <v>MTSR Sowiniec</v>
      </c>
      <c r="F58" s="33" t="str">
        <f t="shared" si="37"/>
        <v>Pol-3754</v>
      </c>
      <c r="G58" s="33">
        <f t="shared" si="37"/>
        <v>54112</v>
      </c>
      <c r="H58" s="33">
        <f t="shared" si="37"/>
        <v>39</v>
      </c>
      <c r="I58" s="101">
        <f t="shared" ref="I58:L58" si="38">IF(I22="-","-",IF(I22="DQ","DQ",IF(I22&gt;3,180,IF(I22="","",IF(MOD(I22,1)=0,I22*60,INT(I22)*60+MOD(I22,1)*100)))))</f>
        <v>138</v>
      </c>
      <c r="J58" s="101">
        <f t="shared" si="38"/>
        <v>180</v>
      </c>
      <c r="K58" s="101">
        <f t="shared" si="38"/>
        <v>85</v>
      </c>
      <c r="L58" s="101" t="str">
        <f t="shared" si="38"/>
        <v/>
      </c>
      <c r="M58" s="46">
        <f t="shared" si="2"/>
        <v>403</v>
      </c>
      <c r="N58" s="103"/>
    </row>
    <row r="59" spans="1:14">
      <c r="A59" s="48">
        <v>20</v>
      </c>
      <c r="B59" s="30" t="str">
        <f t="shared" ref="B59:H59" si="39">B23</f>
        <v>STAROBRAT</v>
      </c>
      <c r="C59" s="30" t="str">
        <f t="shared" si="39"/>
        <v>Władysław</v>
      </c>
      <c r="D59" s="33" t="str">
        <f t="shared" si="39"/>
        <v>S</v>
      </c>
      <c r="E59" s="30" t="str">
        <f t="shared" si="39"/>
        <v>Aeroklub Zamojski</v>
      </c>
      <c r="F59" s="33" t="str">
        <f t="shared" si="39"/>
        <v>Pol-623</v>
      </c>
      <c r="G59" s="33">
        <f t="shared" si="39"/>
        <v>67966</v>
      </c>
      <c r="H59" s="33">
        <f t="shared" si="39"/>
        <v>32</v>
      </c>
      <c r="I59" s="101">
        <f t="shared" ref="I59:L59" si="40">IF(I23="-","-",IF(I23="DQ","DQ",IF(I23&gt;3,180,IF(I23="","",IF(MOD(I23,1)=0,I23*60,INT(I23)*60+MOD(I23,1)*100)))))</f>
        <v>52</v>
      </c>
      <c r="J59" s="101" t="str">
        <f t="shared" si="40"/>
        <v>DQ</v>
      </c>
      <c r="K59" s="101">
        <f t="shared" si="40"/>
        <v>180</v>
      </c>
      <c r="L59" s="101" t="str">
        <f t="shared" si="40"/>
        <v/>
      </c>
      <c r="M59" s="46">
        <f t="shared" si="2"/>
        <v>232</v>
      </c>
      <c r="N59" s="103"/>
    </row>
    <row r="60" spans="1:14">
      <c r="A60" s="48">
        <v>21</v>
      </c>
      <c r="B60" s="30" t="str">
        <f t="shared" ref="B60:H60" si="41">B24</f>
        <v>SZULC</v>
      </c>
      <c r="C60" s="30" t="str">
        <f t="shared" si="41"/>
        <v>Sebastian</v>
      </c>
      <c r="D60" s="33" t="str">
        <f t="shared" si="41"/>
        <v>S</v>
      </c>
      <c r="E60" s="30" t="str">
        <f t="shared" si="41"/>
        <v>MTS Kwidzyn</v>
      </c>
      <c r="F60" s="30" t="str">
        <f t="shared" si="41"/>
        <v>Pol-3765</v>
      </c>
      <c r="G60" s="30">
        <f t="shared" si="41"/>
        <v>53956</v>
      </c>
      <c r="H60" s="30">
        <f t="shared" si="41"/>
        <v>30</v>
      </c>
      <c r="I60" s="101" t="str">
        <f t="shared" ref="I60:L60" si="42">IF(I24="-","-",IF(I24="DQ","DQ",IF(I24&gt;3,180,IF(I24="","",IF(MOD(I24,1)=0,I24*60,INT(I24)*60+MOD(I24,1)*100)))))</f>
        <v>DQ</v>
      </c>
      <c r="J60" s="101">
        <f t="shared" si="42"/>
        <v>85</v>
      </c>
      <c r="K60" s="101">
        <f t="shared" si="42"/>
        <v>105</v>
      </c>
      <c r="L60" s="101" t="str">
        <f t="shared" si="42"/>
        <v/>
      </c>
      <c r="M60" s="46">
        <f t="shared" si="2"/>
        <v>190</v>
      </c>
      <c r="N60" s="103"/>
    </row>
    <row r="61" spans="1:14">
      <c r="A61" s="48">
        <v>22</v>
      </c>
      <c r="B61" s="30" t="str">
        <f t="shared" ref="B61:H61" si="43">B25</f>
        <v>TOKARCZYK</v>
      </c>
      <c r="C61" s="30" t="str">
        <f t="shared" si="43"/>
        <v>Bartłomiej</v>
      </c>
      <c r="D61" s="33" t="str">
        <f t="shared" si="43"/>
        <v>S</v>
      </c>
      <c r="E61" s="30" t="str">
        <f t="shared" si="43"/>
        <v>UKM ORION w Muszynie</v>
      </c>
      <c r="F61" s="30" t="str">
        <f t="shared" si="43"/>
        <v>Pol-3656</v>
      </c>
      <c r="G61" s="30">
        <f t="shared" si="43"/>
        <v>54216</v>
      </c>
      <c r="H61" s="30">
        <f t="shared" si="43"/>
        <v>9</v>
      </c>
      <c r="I61" s="101" t="str">
        <f t="shared" ref="I61:L61" si="44">IF(I25="-","-",IF(I25="DQ","DQ",IF(I25&gt;3,180,IF(I25="","",IF(MOD(I25,1)=0,I25*60,INT(I25)*60+MOD(I25,1)*100)))))</f>
        <v>DQ</v>
      </c>
      <c r="J61" s="101">
        <f t="shared" si="44"/>
        <v>83</v>
      </c>
      <c r="K61" s="101" t="str">
        <f t="shared" si="44"/>
        <v>DQ</v>
      </c>
      <c r="L61" s="101" t="str">
        <f t="shared" si="44"/>
        <v/>
      </c>
      <c r="M61" s="46">
        <f t="shared" si="2"/>
        <v>83</v>
      </c>
      <c r="N61" s="103"/>
    </row>
    <row r="62" spans="1:14">
      <c r="A62" s="48">
        <v>23</v>
      </c>
      <c r="B62" s="30" t="str">
        <f t="shared" ref="B62:H62" si="45">B26</f>
        <v>WIŚNIEWSKI</v>
      </c>
      <c r="C62" s="30" t="str">
        <f t="shared" si="45"/>
        <v>Maciej</v>
      </c>
      <c r="D62" s="33" t="str">
        <f t="shared" si="45"/>
        <v>S</v>
      </c>
      <c r="E62" s="30" t="str">
        <f t="shared" si="45"/>
        <v>UKM ORION w Muszynie</v>
      </c>
      <c r="F62" s="30" t="str">
        <f t="shared" si="45"/>
        <v>Pol-6840</v>
      </c>
      <c r="G62" s="30">
        <f t="shared" si="45"/>
        <v>54208</v>
      </c>
      <c r="H62" s="30">
        <f t="shared" si="45"/>
        <v>10</v>
      </c>
      <c r="I62" s="101">
        <f t="shared" ref="I62:L62" si="46">IF(I26="-","-",IF(I26="DQ","DQ",IF(I26&gt;3,180,IF(I26="","",IF(MOD(I26,1)=0,I26*60,INT(I26)*60+MOD(I26,1)*100)))))</f>
        <v>120.99999999999997</v>
      </c>
      <c r="J62" s="101">
        <f t="shared" si="46"/>
        <v>85</v>
      </c>
      <c r="K62" s="101">
        <f t="shared" si="46"/>
        <v>180</v>
      </c>
      <c r="L62" s="101" t="str">
        <f t="shared" si="46"/>
        <v/>
      </c>
      <c r="M62" s="46">
        <f t="shared" si="2"/>
        <v>386</v>
      </c>
      <c r="N62" s="103"/>
    </row>
    <row r="63" spans="1:14">
      <c r="A63" s="48">
        <v>24</v>
      </c>
      <c r="B63" s="30" t="str">
        <f t="shared" ref="B63:H63" si="47">B27</f>
        <v>WÓJCIK</v>
      </c>
      <c r="C63" s="30" t="str">
        <f t="shared" si="47"/>
        <v>Karol</v>
      </c>
      <c r="D63" s="33" t="str">
        <f t="shared" si="47"/>
        <v>J</v>
      </c>
      <c r="E63" s="30" t="str">
        <f t="shared" si="47"/>
        <v>MTR Mielec</v>
      </c>
      <c r="F63" s="30" t="str">
        <f t="shared" si="47"/>
        <v>Pol-7737</v>
      </c>
      <c r="G63" s="30">
        <f t="shared" si="47"/>
        <v>109351</v>
      </c>
      <c r="H63" s="30">
        <f t="shared" si="47"/>
        <v>34</v>
      </c>
      <c r="I63" s="101">
        <f t="shared" ref="I63:L63" si="48">IF(I27="-","-",IF(I27="DQ","DQ",IF(I27&gt;3,180,IF(I27="","",IF(MOD(I27,1)=0,I27*60,INT(I27)*60+MOD(I27,1)*100)))))</f>
        <v>180</v>
      </c>
      <c r="J63" s="101" t="str">
        <f t="shared" si="48"/>
        <v>-</v>
      </c>
      <c r="K63" s="101" t="str">
        <f t="shared" si="48"/>
        <v>-</v>
      </c>
      <c r="L63" s="101" t="str">
        <f t="shared" si="48"/>
        <v/>
      </c>
      <c r="M63" s="46">
        <f t="shared" si="2"/>
        <v>180</v>
      </c>
      <c r="N63" s="103"/>
    </row>
    <row r="64" spans="1:14">
      <c r="A64" s="48">
        <v>25</v>
      </c>
      <c r="B64" s="30">
        <f t="shared" ref="B64:H64" si="49">B28</f>
        <v>0</v>
      </c>
      <c r="C64" s="30">
        <f t="shared" si="49"/>
        <v>0</v>
      </c>
      <c r="D64" s="33">
        <f t="shared" si="49"/>
        <v>0</v>
      </c>
      <c r="E64" s="30">
        <f t="shared" si="49"/>
        <v>0</v>
      </c>
      <c r="F64" s="30">
        <f t="shared" si="49"/>
        <v>0</v>
      </c>
      <c r="G64" s="30">
        <f t="shared" si="49"/>
        <v>0</v>
      </c>
      <c r="H64" s="30">
        <f t="shared" si="49"/>
        <v>0</v>
      </c>
      <c r="I64" s="101" t="str">
        <f t="shared" ref="I64:L64" si="50">IF(I28="-","-",IF(I28="DQ","DQ",IF(I28&gt;3,180,IF(I28="","",IF(MOD(I28,1)=0,I28*60,INT(I28)*60+MOD(I28,1)*100)))))</f>
        <v/>
      </c>
      <c r="J64" s="101" t="str">
        <f t="shared" si="50"/>
        <v/>
      </c>
      <c r="K64" s="101" t="str">
        <f t="shared" si="50"/>
        <v/>
      </c>
      <c r="L64" s="101" t="str">
        <f t="shared" si="50"/>
        <v/>
      </c>
      <c r="M64" s="46">
        <f t="shared" si="2"/>
        <v>0</v>
      </c>
      <c r="N64" s="103"/>
    </row>
    <row r="65" spans="1:14">
      <c r="A65" s="48">
        <v>26</v>
      </c>
      <c r="B65" s="30">
        <f t="shared" ref="B65:H65" si="51">B29</f>
        <v>0</v>
      </c>
      <c r="C65" s="30">
        <f t="shared" si="51"/>
        <v>0</v>
      </c>
      <c r="D65" s="33">
        <f t="shared" si="51"/>
        <v>0</v>
      </c>
      <c r="E65" s="30">
        <f t="shared" si="51"/>
        <v>0</v>
      </c>
      <c r="F65" s="30">
        <f t="shared" si="51"/>
        <v>0</v>
      </c>
      <c r="G65" s="30">
        <f t="shared" si="51"/>
        <v>0</v>
      </c>
      <c r="H65" s="30">
        <f t="shared" si="51"/>
        <v>0</v>
      </c>
      <c r="I65" s="101" t="str">
        <f t="shared" ref="I65:L65" si="52">IF(I29="-","-",IF(I29="DQ","DQ",IF(I29&gt;3,180,IF(I29="","",IF(MOD(I29,1)=0,I29*60,INT(I29)*60+MOD(I29,1)*100)))))</f>
        <v/>
      </c>
      <c r="J65" s="101" t="str">
        <f t="shared" si="52"/>
        <v/>
      </c>
      <c r="K65" s="101" t="str">
        <f t="shared" si="52"/>
        <v/>
      </c>
      <c r="L65" s="101" t="str">
        <f t="shared" si="52"/>
        <v/>
      </c>
      <c r="M65" s="46">
        <f t="shared" si="2"/>
        <v>0</v>
      </c>
      <c r="N65" s="103"/>
    </row>
    <row r="66" spans="1:14">
      <c r="A66" s="48">
        <v>27</v>
      </c>
      <c r="B66" s="30">
        <f t="shared" ref="B66:H66" si="53">B30</f>
        <v>0</v>
      </c>
      <c r="C66" s="30">
        <f t="shared" si="53"/>
        <v>0</v>
      </c>
      <c r="D66" s="33">
        <f t="shared" si="53"/>
        <v>0</v>
      </c>
      <c r="E66" s="30">
        <f t="shared" si="53"/>
        <v>0</v>
      </c>
      <c r="F66" s="30">
        <f t="shared" si="53"/>
        <v>0</v>
      </c>
      <c r="G66" s="30">
        <f t="shared" si="53"/>
        <v>0</v>
      </c>
      <c r="H66" s="30">
        <f t="shared" si="53"/>
        <v>0</v>
      </c>
      <c r="I66" s="101" t="str">
        <f t="shared" ref="I66:L66" si="54">IF(I30="-","-",IF(I30="DQ","DQ",IF(I30&gt;3,180,IF(I30="","",IF(MOD(I30,1)=0,I30*60,INT(I30)*60+MOD(I30,1)*100)))))</f>
        <v/>
      </c>
      <c r="J66" s="101" t="str">
        <f t="shared" si="54"/>
        <v/>
      </c>
      <c r="K66" s="101" t="str">
        <f t="shared" si="54"/>
        <v/>
      </c>
      <c r="L66" s="101" t="str">
        <f t="shared" si="54"/>
        <v/>
      </c>
      <c r="M66" s="46">
        <f t="shared" si="2"/>
        <v>0</v>
      </c>
      <c r="N66" s="103"/>
    </row>
    <row r="67" spans="1:14">
      <c r="A67" s="48">
        <v>28</v>
      </c>
      <c r="B67" s="30">
        <f t="shared" ref="B67:H67" si="55">B31</f>
        <v>0</v>
      </c>
      <c r="C67" s="30">
        <f t="shared" si="55"/>
        <v>0</v>
      </c>
      <c r="D67" s="33">
        <f t="shared" si="55"/>
        <v>0</v>
      </c>
      <c r="E67" s="30">
        <f t="shared" si="55"/>
        <v>0</v>
      </c>
      <c r="F67" s="30">
        <f t="shared" si="55"/>
        <v>0</v>
      </c>
      <c r="G67" s="30">
        <f t="shared" si="55"/>
        <v>0</v>
      </c>
      <c r="H67" s="30">
        <f t="shared" si="55"/>
        <v>0</v>
      </c>
      <c r="I67" s="101" t="str">
        <f t="shared" ref="I67:L67" si="56">IF(I31="-","-",IF(I31="DQ","DQ",IF(I31&gt;3,180,IF(I31="","",IF(MOD(I31,1)=0,I31*60,INT(I31)*60+MOD(I31,1)*100)))))</f>
        <v/>
      </c>
      <c r="J67" s="101" t="str">
        <f t="shared" si="56"/>
        <v/>
      </c>
      <c r="K67" s="101" t="str">
        <f t="shared" si="56"/>
        <v/>
      </c>
      <c r="L67" s="101" t="str">
        <f t="shared" si="56"/>
        <v/>
      </c>
      <c r="M67" s="46">
        <f t="shared" si="2"/>
        <v>0</v>
      </c>
      <c r="N67" s="103"/>
    </row>
    <row r="68" spans="1:14">
      <c r="A68" s="48">
        <v>29</v>
      </c>
      <c r="B68" s="30">
        <f t="shared" ref="B68:H68" si="57">B32</f>
        <v>0</v>
      </c>
      <c r="C68" s="30">
        <f t="shared" si="57"/>
        <v>0</v>
      </c>
      <c r="D68" s="33">
        <f t="shared" si="57"/>
        <v>0</v>
      </c>
      <c r="E68" s="30">
        <f t="shared" si="57"/>
        <v>0</v>
      </c>
      <c r="F68" s="30">
        <f t="shared" si="57"/>
        <v>0</v>
      </c>
      <c r="G68" s="30">
        <f t="shared" si="57"/>
        <v>0</v>
      </c>
      <c r="H68" s="30">
        <f t="shared" si="57"/>
        <v>0</v>
      </c>
      <c r="I68" s="101" t="str">
        <f t="shared" ref="I68:L68" si="58">IF(I32="-","-",IF(I32="DQ","DQ",IF(I32&gt;3,180,IF(I32="","",IF(MOD(I32,1)=0,I32*60,INT(I32)*60+MOD(I32,1)*100)))))</f>
        <v/>
      </c>
      <c r="J68" s="101" t="str">
        <f t="shared" si="58"/>
        <v/>
      </c>
      <c r="K68" s="101" t="str">
        <f t="shared" si="58"/>
        <v/>
      </c>
      <c r="L68" s="101" t="str">
        <f t="shared" si="58"/>
        <v/>
      </c>
      <c r="M68" s="46">
        <f t="shared" si="2"/>
        <v>0</v>
      </c>
      <c r="N68" s="103"/>
    </row>
    <row r="69" spans="1:14">
      <c r="A69" s="75">
        <v>30</v>
      </c>
      <c r="B69" s="30">
        <f t="shared" ref="B69:H69" si="59">B33</f>
        <v>0</v>
      </c>
      <c r="C69" s="30">
        <f t="shared" si="59"/>
        <v>0</v>
      </c>
      <c r="D69" s="33">
        <f t="shared" si="59"/>
        <v>0</v>
      </c>
      <c r="E69" s="30">
        <f t="shared" si="59"/>
        <v>0</v>
      </c>
      <c r="F69" s="30">
        <f t="shared" si="59"/>
        <v>0</v>
      </c>
      <c r="G69" s="30">
        <f t="shared" si="59"/>
        <v>0</v>
      </c>
      <c r="H69" s="30">
        <f t="shared" si="59"/>
        <v>0</v>
      </c>
      <c r="I69" s="101" t="str">
        <f t="shared" ref="I69:L69" si="60">IF(I33="-","-",IF(I33="DQ","DQ",IF(I33&gt;3,180,IF(I33="","",IF(MOD(I33,1)=0,I33*60,INT(I33)*60+MOD(I33,1)*100)))))</f>
        <v/>
      </c>
      <c r="J69" s="101" t="str">
        <f t="shared" si="60"/>
        <v/>
      </c>
      <c r="K69" s="101" t="str">
        <f t="shared" si="60"/>
        <v/>
      </c>
      <c r="L69" s="101" t="str">
        <f t="shared" si="60"/>
        <v/>
      </c>
      <c r="M69" s="46">
        <f t="shared" si="2"/>
        <v>0</v>
      </c>
      <c r="N69" s="104"/>
    </row>
    <row r="70" spans="1:14">
      <c r="D70" s="100"/>
    </row>
    <row r="71" spans="1:14">
      <c r="D71" s="100"/>
    </row>
  </sheetData>
  <mergeCells count="2">
    <mergeCell ref="A2:N2"/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71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9.42578125" customWidth="1"/>
    <col min="4" max="4" width="3.5703125" customWidth="1"/>
    <col min="5" max="5" width="28.28515625" customWidth="1"/>
    <col min="9" max="14" width="10.140625" customWidth="1"/>
    <col min="15" max="16" width="10.140625" hidden="1" customWidth="1"/>
    <col min="17" max="18" width="10.140625" customWidth="1"/>
  </cols>
  <sheetData>
    <row r="1" spans="1:20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"/>
      <c r="T1" s="2"/>
    </row>
    <row r="2" spans="1:20" ht="15.75" customHeight="1">
      <c r="A2" s="152" t="s">
        <v>15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"/>
      <c r="T2" s="2"/>
    </row>
    <row r="3" spans="1:20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157" t="s">
        <v>18</v>
      </c>
      <c r="J3" s="158"/>
      <c r="K3" s="153" t="s">
        <v>19</v>
      </c>
      <c r="L3" s="158"/>
      <c r="M3" s="153" t="s">
        <v>20</v>
      </c>
      <c r="N3" s="154"/>
      <c r="O3" s="155" t="s">
        <v>21</v>
      </c>
      <c r="P3" s="156"/>
      <c r="Q3" s="16" t="s">
        <v>23</v>
      </c>
      <c r="R3" s="18" t="s">
        <v>26</v>
      </c>
      <c r="S3" s="20"/>
    </row>
    <row r="4" spans="1:20">
      <c r="A4" s="22">
        <v>1</v>
      </c>
      <c r="B4" s="30" t="str">
        <f ca="1">IFERROR(__xludf.DUMMYFUNCTION("FILTER('Lista zawodników'!B3:H41,'Lista zawodników'!M3:M41=""x"")"),"BARĆ")</f>
        <v>BARĆ</v>
      </c>
      <c r="C4" s="30" t="s">
        <v>31</v>
      </c>
      <c r="D4" s="33" t="s">
        <v>32</v>
      </c>
      <c r="E4" s="30" t="s">
        <v>33</v>
      </c>
      <c r="F4" s="33" t="s">
        <v>34</v>
      </c>
      <c r="G4" s="35">
        <v>54105</v>
      </c>
      <c r="H4" s="37">
        <v>12</v>
      </c>
      <c r="I4" s="39">
        <v>5.59</v>
      </c>
      <c r="J4" s="105" t="s">
        <v>93</v>
      </c>
      <c r="K4" s="40">
        <v>6</v>
      </c>
      <c r="L4" s="106" t="s">
        <v>93</v>
      </c>
      <c r="M4" s="106">
        <v>5.4</v>
      </c>
      <c r="N4" s="42" t="s">
        <v>93</v>
      </c>
      <c r="O4" s="107"/>
      <c r="P4" s="35"/>
      <c r="Q4" s="46"/>
      <c r="R4" s="44"/>
      <c r="S4" s="20"/>
    </row>
    <row r="5" spans="1:20">
      <c r="A5" s="48">
        <v>2</v>
      </c>
      <c r="B5" s="49" t="s">
        <v>35</v>
      </c>
      <c r="C5" s="49" t="s">
        <v>36</v>
      </c>
      <c r="D5" s="50" t="s">
        <v>32</v>
      </c>
      <c r="E5" s="49" t="s">
        <v>33</v>
      </c>
      <c r="F5" s="50" t="s">
        <v>37</v>
      </c>
      <c r="G5" s="51">
        <v>122891</v>
      </c>
      <c r="H5" s="52">
        <v>6</v>
      </c>
      <c r="I5" s="53">
        <v>2.4300000000000002</v>
      </c>
      <c r="J5" s="108" t="s">
        <v>94</v>
      </c>
      <c r="K5" s="55">
        <v>2.58</v>
      </c>
      <c r="L5" s="109" t="s">
        <v>93</v>
      </c>
      <c r="M5" s="109">
        <v>3.07</v>
      </c>
      <c r="N5" s="57" t="s">
        <v>93</v>
      </c>
      <c r="O5" s="110"/>
      <c r="P5" s="51"/>
      <c r="Q5" s="61"/>
      <c r="R5" s="59"/>
      <c r="S5" s="20"/>
    </row>
    <row r="6" spans="1:20">
      <c r="A6" s="48">
        <v>3</v>
      </c>
      <c r="B6" s="49" t="s">
        <v>49</v>
      </c>
      <c r="C6" s="49" t="s">
        <v>50</v>
      </c>
      <c r="D6" s="50" t="s">
        <v>32</v>
      </c>
      <c r="E6" s="49" t="s">
        <v>33</v>
      </c>
      <c r="F6" s="50" t="s">
        <v>51</v>
      </c>
      <c r="G6" s="51">
        <v>94369</v>
      </c>
      <c r="H6" s="52">
        <v>46</v>
      </c>
      <c r="I6" s="53">
        <v>5.08</v>
      </c>
      <c r="J6" s="108" t="s">
        <v>93</v>
      </c>
      <c r="K6" s="55">
        <v>3.5</v>
      </c>
      <c r="L6" s="109" t="s">
        <v>93</v>
      </c>
      <c r="M6" s="109">
        <v>6</v>
      </c>
      <c r="N6" s="57" t="s">
        <v>93</v>
      </c>
      <c r="O6" s="110"/>
      <c r="P6" s="51"/>
      <c r="Q6" s="61"/>
      <c r="R6" s="59"/>
      <c r="S6" s="20"/>
    </row>
    <row r="7" spans="1:20">
      <c r="A7" s="48">
        <v>4</v>
      </c>
      <c r="B7" s="49" t="s">
        <v>57</v>
      </c>
      <c r="C7" s="49" t="s">
        <v>58</v>
      </c>
      <c r="D7" s="50" t="s">
        <v>32</v>
      </c>
      <c r="E7" s="49" t="s">
        <v>40</v>
      </c>
      <c r="F7" s="50" t="s">
        <v>59</v>
      </c>
      <c r="G7" s="51">
        <v>66918</v>
      </c>
      <c r="H7" s="52">
        <v>48</v>
      </c>
      <c r="I7" s="53">
        <v>5.58</v>
      </c>
      <c r="J7" s="108" t="s">
        <v>94</v>
      </c>
      <c r="K7" s="55">
        <v>5.38</v>
      </c>
      <c r="L7" s="109" t="s">
        <v>93</v>
      </c>
      <c r="M7" s="109">
        <v>6</v>
      </c>
      <c r="N7" s="57" t="s">
        <v>93</v>
      </c>
      <c r="O7" s="110"/>
      <c r="P7" s="51"/>
      <c r="Q7" s="61"/>
      <c r="R7" s="59"/>
      <c r="S7" s="20"/>
    </row>
    <row r="8" spans="1:20">
      <c r="A8" s="48">
        <v>5</v>
      </c>
      <c r="B8" s="49" t="s">
        <v>74</v>
      </c>
      <c r="C8" s="49" t="s">
        <v>75</v>
      </c>
      <c r="D8" s="50" t="s">
        <v>32</v>
      </c>
      <c r="E8" s="49" t="s">
        <v>33</v>
      </c>
      <c r="F8" s="50" t="s">
        <v>76</v>
      </c>
      <c r="G8" s="51">
        <v>82354</v>
      </c>
      <c r="H8" s="52">
        <v>45</v>
      </c>
      <c r="I8" s="53">
        <v>5.01</v>
      </c>
      <c r="J8" s="108" t="s">
        <v>29</v>
      </c>
      <c r="K8" s="55">
        <v>5.1100000000000003</v>
      </c>
      <c r="L8" s="109" t="s">
        <v>93</v>
      </c>
      <c r="M8" s="109">
        <v>6</v>
      </c>
      <c r="N8" s="57" t="s">
        <v>93</v>
      </c>
      <c r="O8" s="110"/>
      <c r="P8" s="51"/>
      <c r="Q8" s="61"/>
      <c r="R8" s="59"/>
      <c r="S8" s="20"/>
    </row>
    <row r="9" spans="1:20">
      <c r="A9" s="48">
        <v>6</v>
      </c>
      <c r="B9" s="49" t="s">
        <v>77</v>
      </c>
      <c r="C9" s="49" t="s">
        <v>78</v>
      </c>
      <c r="D9" s="50" t="s">
        <v>32</v>
      </c>
      <c r="E9" s="49" t="s">
        <v>40</v>
      </c>
      <c r="F9" s="50" t="s">
        <v>79</v>
      </c>
      <c r="G9" s="51">
        <v>62610</v>
      </c>
      <c r="H9" s="52">
        <v>37</v>
      </c>
      <c r="I9" s="53">
        <v>3.38</v>
      </c>
      <c r="J9" s="108" t="s">
        <v>29</v>
      </c>
      <c r="K9" s="55">
        <v>4.0599999999999996</v>
      </c>
      <c r="L9" s="109" t="s">
        <v>93</v>
      </c>
      <c r="M9" s="109">
        <v>4.09</v>
      </c>
      <c r="N9" s="57" t="s">
        <v>93</v>
      </c>
      <c r="O9" s="110"/>
      <c r="P9" s="51"/>
      <c r="Q9" s="61"/>
      <c r="R9" s="59"/>
      <c r="S9" s="20"/>
    </row>
    <row r="10" spans="1:20">
      <c r="A10" s="48">
        <v>7</v>
      </c>
      <c r="B10" s="49" t="s">
        <v>95</v>
      </c>
      <c r="C10" s="49" t="s">
        <v>96</v>
      </c>
      <c r="D10" s="50" t="s">
        <v>32</v>
      </c>
      <c r="E10" s="49" t="s">
        <v>33</v>
      </c>
      <c r="F10" s="50" t="s">
        <v>97</v>
      </c>
      <c r="G10" s="51">
        <v>123097</v>
      </c>
      <c r="H10" s="52">
        <v>32</v>
      </c>
      <c r="I10" s="53" t="s">
        <v>86</v>
      </c>
      <c r="J10" s="110"/>
      <c r="K10" s="55" t="s">
        <v>86</v>
      </c>
      <c r="L10" s="51"/>
      <c r="M10" s="109">
        <v>1.34</v>
      </c>
      <c r="N10" s="57" t="s">
        <v>94</v>
      </c>
      <c r="O10" s="110"/>
      <c r="P10" s="51"/>
      <c r="Q10" s="61"/>
      <c r="R10" s="59"/>
      <c r="S10" s="20"/>
    </row>
    <row r="11" spans="1:20">
      <c r="A11" s="48">
        <v>8</v>
      </c>
      <c r="B11" s="49" t="s">
        <v>112</v>
      </c>
      <c r="C11" s="49" t="s">
        <v>39</v>
      </c>
      <c r="D11" s="50" t="s">
        <v>32</v>
      </c>
      <c r="E11" s="49" t="s">
        <v>33</v>
      </c>
      <c r="F11" s="50" t="s">
        <v>113</v>
      </c>
      <c r="G11" s="51">
        <v>120105</v>
      </c>
      <c r="H11" s="52">
        <v>26</v>
      </c>
      <c r="I11" s="53">
        <v>2.31</v>
      </c>
      <c r="J11" s="108" t="s">
        <v>29</v>
      </c>
      <c r="K11" s="55">
        <v>2.44</v>
      </c>
      <c r="L11" s="109" t="s">
        <v>94</v>
      </c>
      <c r="M11" s="109">
        <v>3.36</v>
      </c>
      <c r="N11" s="57" t="s">
        <v>93</v>
      </c>
      <c r="O11" s="110"/>
      <c r="P11" s="51"/>
      <c r="Q11" s="61"/>
      <c r="R11" s="59"/>
      <c r="S11" s="20"/>
    </row>
    <row r="12" spans="1:20">
      <c r="A12" s="48">
        <v>9</v>
      </c>
      <c r="B12" s="49" t="s">
        <v>114</v>
      </c>
      <c r="C12" s="49" t="s">
        <v>115</v>
      </c>
      <c r="D12" s="50" t="s">
        <v>32</v>
      </c>
      <c r="E12" s="49" t="s">
        <v>116</v>
      </c>
      <c r="F12" s="50" t="s">
        <v>117</v>
      </c>
      <c r="G12" s="51">
        <v>82355</v>
      </c>
      <c r="H12" s="52">
        <v>3</v>
      </c>
      <c r="I12" s="53">
        <v>4.3899999999999997</v>
      </c>
      <c r="J12" s="108" t="s">
        <v>29</v>
      </c>
      <c r="K12" s="55">
        <v>5.0999999999999996</v>
      </c>
      <c r="L12" s="109" t="s">
        <v>93</v>
      </c>
      <c r="M12" s="109">
        <v>6</v>
      </c>
      <c r="N12" s="57" t="s">
        <v>93</v>
      </c>
      <c r="O12" s="110"/>
      <c r="P12" s="51"/>
      <c r="Q12" s="61"/>
      <c r="R12" s="59"/>
      <c r="S12" s="20"/>
    </row>
    <row r="13" spans="1:20">
      <c r="A13" s="48">
        <v>10</v>
      </c>
      <c r="B13" s="49" t="s">
        <v>142</v>
      </c>
      <c r="C13" s="49" t="s">
        <v>65</v>
      </c>
      <c r="D13" s="50" t="s">
        <v>32</v>
      </c>
      <c r="E13" s="49" t="s">
        <v>33</v>
      </c>
      <c r="F13" s="50" t="s">
        <v>143</v>
      </c>
      <c r="G13" s="51"/>
      <c r="H13" s="52">
        <v>1</v>
      </c>
      <c r="I13" s="53">
        <v>5</v>
      </c>
      <c r="J13" s="108" t="s">
        <v>93</v>
      </c>
      <c r="K13" s="55">
        <v>4.43</v>
      </c>
      <c r="L13" s="109" t="s">
        <v>94</v>
      </c>
      <c r="M13" s="109">
        <v>2.2799999999999998</v>
      </c>
      <c r="N13" s="57" t="s">
        <v>94</v>
      </c>
      <c r="O13" s="110"/>
      <c r="P13" s="51"/>
      <c r="Q13" s="61"/>
      <c r="R13" s="59"/>
      <c r="S13" s="20"/>
    </row>
    <row r="14" spans="1:20">
      <c r="A14" s="48">
        <v>11</v>
      </c>
      <c r="B14" s="49"/>
      <c r="C14" s="49"/>
      <c r="D14" s="50"/>
      <c r="E14" s="49"/>
      <c r="F14" s="50"/>
      <c r="G14" s="51"/>
      <c r="H14" s="52"/>
      <c r="I14" s="74"/>
      <c r="J14" s="110"/>
      <c r="K14" s="50"/>
      <c r="L14" s="51"/>
      <c r="M14" s="51"/>
      <c r="N14" s="76"/>
      <c r="O14" s="110"/>
      <c r="P14" s="51"/>
      <c r="Q14" s="61"/>
      <c r="R14" s="59"/>
      <c r="S14" s="20"/>
    </row>
    <row r="15" spans="1:20">
      <c r="A15" s="48">
        <v>12</v>
      </c>
      <c r="B15" s="49"/>
      <c r="C15" s="49"/>
      <c r="D15" s="50"/>
      <c r="E15" s="49"/>
      <c r="F15" s="50"/>
      <c r="G15" s="51"/>
      <c r="H15" s="52"/>
      <c r="I15" s="74"/>
      <c r="J15" s="110"/>
      <c r="K15" s="50"/>
      <c r="L15" s="51"/>
      <c r="M15" s="51"/>
      <c r="N15" s="76"/>
      <c r="O15" s="110"/>
      <c r="P15" s="51"/>
      <c r="Q15" s="61"/>
      <c r="R15" s="59"/>
      <c r="S15" s="20"/>
    </row>
    <row r="16" spans="1:20">
      <c r="A16" s="48">
        <v>13</v>
      </c>
      <c r="B16" s="49"/>
      <c r="C16" s="49"/>
      <c r="D16" s="50"/>
      <c r="E16" s="49"/>
      <c r="F16" s="50"/>
      <c r="G16" s="51"/>
      <c r="H16" s="52"/>
      <c r="I16" s="74"/>
      <c r="J16" s="110"/>
      <c r="K16" s="50"/>
      <c r="L16" s="51"/>
      <c r="M16" s="51"/>
      <c r="N16" s="76"/>
      <c r="O16" s="110"/>
      <c r="P16" s="51"/>
      <c r="Q16" s="61"/>
      <c r="R16" s="59"/>
      <c r="S16" s="20"/>
    </row>
    <row r="17" spans="1:19">
      <c r="A17" s="48">
        <v>14</v>
      </c>
      <c r="B17" s="49"/>
      <c r="C17" s="49"/>
      <c r="D17" s="50"/>
      <c r="E17" s="49"/>
      <c r="F17" s="50"/>
      <c r="G17" s="51"/>
      <c r="H17" s="52"/>
      <c r="I17" s="74"/>
      <c r="J17" s="110"/>
      <c r="K17" s="50"/>
      <c r="L17" s="51"/>
      <c r="M17" s="51"/>
      <c r="N17" s="76"/>
      <c r="O17" s="110"/>
      <c r="P17" s="51"/>
      <c r="Q17" s="61"/>
      <c r="R17" s="59"/>
      <c r="S17" s="20"/>
    </row>
    <row r="18" spans="1:19">
      <c r="A18" s="48">
        <v>15</v>
      </c>
      <c r="B18" s="49"/>
      <c r="C18" s="49"/>
      <c r="D18" s="50"/>
      <c r="E18" s="49"/>
      <c r="F18" s="50"/>
      <c r="G18" s="51"/>
      <c r="H18" s="52"/>
      <c r="I18" s="74"/>
      <c r="J18" s="110"/>
      <c r="K18" s="50"/>
      <c r="L18" s="51"/>
      <c r="M18" s="51"/>
      <c r="N18" s="76"/>
      <c r="O18" s="110"/>
      <c r="P18" s="51"/>
      <c r="Q18" s="61"/>
      <c r="R18" s="59"/>
      <c r="S18" s="20"/>
    </row>
    <row r="19" spans="1:19">
      <c r="A19" s="48">
        <v>16</v>
      </c>
      <c r="B19" s="49"/>
      <c r="C19" s="49"/>
      <c r="D19" s="50"/>
      <c r="E19" s="49"/>
      <c r="F19" s="50"/>
      <c r="G19" s="51"/>
      <c r="H19" s="52"/>
      <c r="I19" s="74"/>
      <c r="J19" s="110"/>
      <c r="K19" s="50"/>
      <c r="L19" s="51"/>
      <c r="M19" s="51"/>
      <c r="N19" s="76"/>
      <c r="O19" s="110"/>
      <c r="P19" s="51"/>
      <c r="Q19" s="61"/>
      <c r="R19" s="59"/>
      <c r="S19" s="20"/>
    </row>
    <row r="20" spans="1:19">
      <c r="A20" s="48">
        <v>17</v>
      </c>
      <c r="B20" s="49"/>
      <c r="C20" s="49"/>
      <c r="D20" s="50"/>
      <c r="E20" s="49"/>
      <c r="F20" s="50"/>
      <c r="G20" s="51"/>
      <c r="H20" s="52"/>
      <c r="I20" s="74"/>
      <c r="J20" s="110"/>
      <c r="K20" s="50"/>
      <c r="L20" s="51"/>
      <c r="M20" s="51"/>
      <c r="N20" s="76"/>
      <c r="O20" s="110"/>
      <c r="P20" s="51"/>
      <c r="Q20" s="61"/>
      <c r="R20" s="59"/>
      <c r="S20" s="20"/>
    </row>
    <row r="21" spans="1:19">
      <c r="A21" s="48">
        <v>18</v>
      </c>
      <c r="B21" s="49"/>
      <c r="C21" s="49"/>
      <c r="D21" s="50"/>
      <c r="E21" s="49"/>
      <c r="F21" s="50"/>
      <c r="G21" s="51"/>
      <c r="H21" s="52"/>
      <c r="I21" s="74"/>
      <c r="J21" s="110"/>
      <c r="K21" s="50"/>
      <c r="L21" s="51"/>
      <c r="M21" s="51"/>
      <c r="N21" s="76"/>
      <c r="O21" s="110"/>
      <c r="P21" s="51"/>
      <c r="Q21" s="61"/>
      <c r="R21" s="59"/>
      <c r="S21" s="20"/>
    </row>
    <row r="22" spans="1:19">
      <c r="A22" s="48">
        <v>19</v>
      </c>
      <c r="B22" s="49"/>
      <c r="C22" s="49"/>
      <c r="D22" s="50"/>
      <c r="E22" s="49"/>
      <c r="F22" s="50"/>
      <c r="G22" s="51"/>
      <c r="H22" s="52"/>
      <c r="I22" s="74"/>
      <c r="J22" s="110"/>
      <c r="K22" s="50"/>
      <c r="L22" s="51"/>
      <c r="M22" s="51"/>
      <c r="N22" s="76"/>
      <c r="O22" s="110"/>
      <c r="P22" s="51"/>
      <c r="Q22" s="61"/>
      <c r="R22" s="59"/>
      <c r="S22" s="20"/>
    </row>
    <row r="23" spans="1:19">
      <c r="A23" s="48">
        <v>20</v>
      </c>
      <c r="B23" s="49"/>
      <c r="C23" s="49"/>
      <c r="D23" s="50"/>
      <c r="E23" s="49"/>
      <c r="F23" s="50"/>
      <c r="G23" s="51"/>
      <c r="H23" s="52"/>
      <c r="I23" s="74"/>
      <c r="J23" s="110"/>
      <c r="K23" s="50"/>
      <c r="L23" s="51"/>
      <c r="M23" s="51"/>
      <c r="N23" s="76"/>
      <c r="O23" s="110"/>
      <c r="P23" s="51"/>
      <c r="Q23" s="61"/>
      <c r="R23" s="59"/>
      <c r="S23" s="20"/>
    </row>
    <row r="24" spans="1:19">
      <c r="A24" s="48">
        <v>21</v>
      </c>
      <c r="B24" s="49"/>
      <c r="C24" s="49"/>
      <c r="D24" s="50"/>
      <c r="E24" s="49"/>
      <c r="F24" s="50"/>
      <c r="G24" s="51"/>
      <c r="H24" s="52"/>
      <c r="I24" s="74"/>
      <c r="J24" s="110"/>
      <c r="K24" s="50"/>
      <c r="L24" s="51"/>
      <c r="M24" s="51"/>
      <c r="N24" s="76"/>
      <c r="O24" s="110"/>
      <c r="P24" s="51"/>
      <c r="Q24" s="61"/>
      <c r="R24" s="59"/>
      <c r="S24" s="20"/>
    </row>
    <row r="25" spans="1:19">
      <c r="A25" s="48">
        <v>22</v>
      </c>
      <c r="B25" s="49"/>
      <c r="C25" s="49"/>
      <c r="D25" s="50"/>
      <c r="E25" s="49"/>
      <c r="F25" s="50"/>
      <c r="G25" s="51"/>
      <c r="H25" s="52"/>
      <c r="I25" s="74"/>
      <c r="J25" s="110"/>
      <c r="K25" s="50"/>
      <c r="L25" s="51"/>
      <c r="M25" s="51"/>
      <c r="N25" s="76"/>
      <c r="O25" s="110"/>
      <c r="P25" s="51"/>
      <c r="Q25" s="61"/>
      <c r="R25" s="59"/>
      <c r="S25" s="20"/>
    </row>
    <row r="26" spans="1:19">
      <c r="A26" s="48">
        <v>23</v>
      </c>
      <c r="B26" s="49"/>
      <c r="C26" s="49"/>
      <c r="D26" s="50"/>
      <c r="E26" s="49"/>
      <c r="F26" s="50"/>
      <c r="G26" s="51"/>
      <c r="H26" s="52"/>
      <c r="I26" s="74"/>
      <c r="J26" s="110"/>
      <c r="K26" s="50"/>
      <c r="L26" s="51"/>
      <c r="M26" s="51"/>
      <c r="N26" s="76"/>
      <c r="O26" s="110"/>
      <c r="P26" s="51"/>
      <c r="Q26" s="61"/>
      <c r="R26" s="59"/>
      <c r="S26" s="20"/>
    </row>
    <row r="27" spans="1:19">
      <c r="A27" s="48">
        <v>24</v>
      </c>
      <c r="B27" s="49"/>
      <c r="C27" s="49"/>
      <c r="D27" s="50"/>
      <c r="E27" s="49"/>
      <c r="F27" s="50"/>
      <c r="G27" s="51"/>
      <c r="H27" s="52"/>
      <c r="I27" s="74"/>
      <c r="J27" s="110"/>
      <c r="K27" s="50"/>
      <c r="L27" s="51"/>
      <c r="M27" s="51"/>
      <c r="N27" s="76"/>
      <c r="O27" s="110"/>
      <c r="P27" s="51"/>
      <c r="Q27" s="61"/>
      <c r="R27" s="59"/>
      <c r="S27" s="20"/>
    </row>
    <row r="28" spans="1:19">
      <c r="A28" s="48">
        <v>25</v>
      </c>
      <c r="B28" s="49"/>
      <c r="C28" s="49"/>
      <c r="D28" s="50"/>
      <c r="E28" s="49"/>
      <c r="F28" s="50"/>
      <c r="G28" s="51"/>
      <c r="H28" s="52"/>
      <c r="I28" s="74"/>
      <c r="J28" s="110"/>
      <c r="K28" s="50"/>
      <c r="L28" s="51"/>
      <c r="M28" s="51"/>
      <c r="N28" s="76"/>
      <c r="O28" s="110"/>
      <c r="P28" s="51"/>
      <c r="Q28" s="61"/>
      <c r="R28" s="59"/>
      <c r="S28" s="20"/>
    </row>
    <row r="29" spans="1:19">
      <c r="A29" s="48">
        <v>26</v>
      </c>
      <c r="B29" s="49"/>
      <c r="C29" s="49"/>
      <c r="D29" s="50"/>
      <c r="E29" s="49"/>
      <c r="F29" s="50"/>
      <c r="G29" s="51"/>
      <c r="H29" s="52"/>
      <c r="I29" s="74"/>
      <c r="J29" s="110"/>
      <c r="K29" s="50"/>
      <c r="L29" s="51"/>
      <c r="M29" s="51"/>
      <c r="N29" s="76"/>
      <c r="O29" s="110"/>
      <c r="P29" s="51"/>
      <c r="Q29" s="61"/>
      <c r="R29" s="59"/>
      <c r="S29" s="20"/>
    </row>
    <row r="30" spans="1:19">
      <c r="A30" s="48">
        <v>27</v>
      </c>
      <c r="B30" s="49"/>
      <c r="C30" s="49"/>
      <c r="D30" s="50"/>
      <c r="E30" s="49"/>
      <c r="F30" s="50"/>
      <c r="G30" s="51"/>
      <c r="H30" s="52"/>
      <c r="I30" s="74"/>
      <c r="J30" s="110"/>
      <c r="K30" s="50"/>
      <c r="L30" s="51"/>
      <c r="M30" s="51"/>
      <c r="N30" s="76"/>
      <c r="O30" s="110"/>
      <c r="P30" s="51"/>
      <c r="Q30" s="61"/>
      <c r="R30" s="59"/>
      <c r="S30" s="20"/>
    </row>
    <row r="31" spans="1:19">
      <c r="A31" s="48">
        <v>28</v>
      </c>
      <c r="B31" s="49"/>
      <c r="C31" s="49"/>
      <c r="D31" s="50"/>
      <c r="E31" s="49"/>
      <c r="F31" s="50"/>
      <c r="G31" s="51"/>
      <c r="H31" s="52"/>
      <c r="I31" s="74"/>
      <c r="J31" s="110"/>
      <c r="K31" s="50"/>
      <c r="L31" s="51"/>
      <c r="M31" s="51"/>
      <c r="N31" s="76"/>
      <c r="O31" s="110"/>
      <c r="P31" s="51"/>
      <c r="Q31" s="61"/>
      <c r="R31" s="59"/>
      <c r="S31" s="20"/>
    </row>
    <row r="32" spans="1:19">
      <c r="A32" s="48">
        <v>29</v>
      </c>
      <c r="B32" s="49"/>
      <c r="C32" s="49"/>
      <c r="D32" s="50"/>
      <c r="E32" s="49"/>
      <c r="F32" s="50"/>
      <c r="G32" s="51"/>
      <c r="H32" s="52"/>
      <c r="I32" s="74"/>
      <c r="J32" s="110"/>
      <c r="K32" s="50"/>
      <c r="L32" s="51"/>
      <c r="M32" s="51"/>
      <c r="N32" s="76"/>
      <c r="O32" s="110"/>
      <c r="P32" s="51"/>
      <c r="Q32" s="61"/>
      <c r="R32" s="59"/>
      <c r="S32" s="20"/>
    </row>
    <row r="33" spans="1:19">
      <c r="A33" s="75">
        <v>30</v>
      </c>
      <c r="B33" s="77"/>
      <c r="C33" s="77"/>
      <c r="D33" s="78"/>
      <c r="E33" s="77"/>
      <c r="F33" s="78"/>
      <c r="G33" s="79"/>
      <c r="H33" s="80"/>
      <c r="I33" s="81"/>
      <c r="J33" s="111"/>
      <c r="K33" s="78"/>
      <c r="L33" s="79"/>
      <c r="M33" s="79"/>
      <c r="N33" s="83"/>
      <c r="O33" s="111"/>
      <c r="P33" s="79"/>
      <c r="Q33" s="85"/>
      <c r="R33" s="84"/>
      <c r="S33" s="20"/>
    </row>
    <row r="39" spans="1:19">
      <c r="A39" s="86" t="s">
        <v>2</v>
      </c>
      <c r="B39" s="87" t="s">
        <v>4</v>
      </c>
      <c r="C39" s="87" t="s">
        <v>5</v>
      </c>
      <c r="D39" s="88" t="s">
        <v>6</v>
      </c>
      <c r="E39" s="87" t="s">
        <v>7</v>
      </c>
      <c r="F39" s="88" t="s">
        <v>8</v>
      </c>
      <c r="G39" s="90" t="s">
        <v>9</v>
      </c>
      <c r="H39" s="92" t="s">
        <v>10</v>
      </c>
      <c r="I39" s="161" t="s">
        <v>18</v>
      </c>
      <c r="J39" s="160"/>
      <c r="K39" s="159" t="s">
        <v>19</v>
      </c>
      <c r="L39" s="160"/>
      <c r="M39" s="159" t="s">
        <v>20</v>
      </c>
      <c r="N39" s="162"/>
      <c r="O39" s="163" t="s">
        <v>21</v>
      </c>
      <c r="P39" s="164"/>
      <c r="Q39" s="96" t="s">
        <v>23</v>
      </c>
      <c r="R39" s="97" t="s">
        <v>26</v>
      </c>
    </row>
    <row r="40" spans="1:19">
      <c r="A40" s="22">
        <v>1</v>
      </c>
      <c r="B40" s="30" t="str">
        <f t="shared" ref="B40:H40" ca="1" si="0">B4</f>
        <v>BARĆ</v>
      </c>
      <c r="C40" s="30" t="str">
        <f t="shared" si="0"/>
        <v>Dawid</v>
      </c>
      <c r="D40" s="33" t="str">
        <f t="shared" si="0"/>
        <v>J</v>
      </c>
      <c r="E40" s="30" t="str">
        <f t="shared" si="0"/>
        <v>MTSR Sowiniec</v>
      </c>
      <c r="F40" s="33" t="str">
        <f t="shared" si="0"/>
        <v>Pol-7046</v>
      </c>
      <c r="G40" s="33">
        <f t="shared" si="0"/>
        <v>54105</v>
      </c>
      <c r="H40" s="33">
        <f t="shared" si="0"/>
        <v>12</v>
      </c>
      <c r="I40" s="101">
        <f t="shared" ref="I40:I69" si="1">IF(I4="-","-",IF(I4="DQ","DQ",IF(I4&gt;6,360,IF(I4="","",IF(MOD(I4,1)=0,I4*60,INT(I4)*60+MOD(I4,1)*100)))))</f>
        <v>359</v>
      </c>
      <c r="J40" s="101">
        <f t="shared" ref="J40:J69" si="2">IF(J4="","",IF(J4="X",60,0))</f>
        <v>60</v>
      </c>
      <c r="K40" s="101">
        <f t="shared" ref="K40:K69" si="3">IF(K4="-","-",IF(K4="DQ","DQ",IF(K4&gt;6,360,IF(K4="","",IF(MOD(K4,1)=0,K4*60,INT(K4)*60+MOD(K4,1)*100)))))</f>
        <v>360</v>
      </c>
      <c r="L40" s="101">
        <f t="shared" ref="L40:L69" si="4">IF(L4="","",IF(L4="X",60,0))</f>
        <v>60</v>
      </c>
      <c r="M40" s="101">
        <f t="shared" ref="M40:M69" si="5">IF(M4="-","-",IF(M4="DQ","DQ",IF(M4&gt;6,360,IF(M4="","",IF(MOD(M4,1)=0,M4*60,INT(M4)*60+MOD(M4,1)*100)))))</f>
        <v>340.00000000000006</v>
      </c>
      <c r="N40" s="101">
        <f t="shared" ref="N40:N69" si="6">IF(N4="","",IF(N4="X",60,0))</f>
        <v>60</v>
      </c>
      <c r="O40" s="101" t="str">
        <f t="shared" ref="O40:O69" si="7">IF(O4="-","-",IF(O4="DQ","DQ",IF(O4&gt;6,360,IF(O4="","",IF(MOD(O4,1)=0,O4*60,INT(O4)*60+MOD(O4,1)*100)))))</f>
        <v/>
      </c>
      <c r="P40" s="101" t="str">
        <f t="shared" ref="P40:P69" si="8">IF(P4="","",IF(P4="X",60,0))</f>
        <v/>
      </c>
      <c r="Q40" s="46">
        <f t="shared" ref="Q40:Q69" si="9">SUM(I40:O40)</f>
        <v>1239</v>
      </c>
      <c r="R40" s="102"/>
    </row>
    <row r="41" spans="1:19">
      <c r="A41" s="48">
        <v>2</v>
      </c>
      <c r="B41" s="30" t="str">
        <f t="shared" ref="B41:H41" si="10">B5</f>
        <v>BOGUSZ</v>
      </c>
      <c r="C41" s="30" t="str">
        <f t="shared" si="10"/>
        <v>Marcin</v>
      </c>
      <c r="D41" s="33" t="str">
        <f t="shared" si="10"/>
        <v>J</v>
      </c>
      <c r="E41" s="30" t="str">
        <f t="shared" si="10"/>
        <v>MTSR Sowiniec</v>
      </c>
      <c r="F41" s="33" t="str">
        <f t="shared" si="10"/>
        <v>Pol-7868</v>
      </c>
      <c r="G41" s="33">
        <f t="shared" si="10"/>
        <v>122891</v>
      </c>
      <c r="H41" s="33">
        <f t="shared" si="10"/>
        <v>6</v>
      </c>
      <c r="I41" s="101">
        <f t="shared" si="1"/>
        <v>163</v>
      </c>
      <c r="J41" s="101">
        <f t="shared" si="2"/>
        <v>0</v>
      </c>
      <c r="K41" s="101">
        <f t="shared" si="3"/>
        <v>178</v>
      </c>
      <c r="L41" s="101">
        <f t="shared" si="4"/>
        <v>60</v>
      </c>
      <c r="M41" s="101">
        <f t="shared" si="5"/>
        <v>186.99999999999997</v>
      </c>
      <c r="N41" s="101">
        <f t="shared" si="6"/>
        <v>60</v>
      </c>
      <c r="O41" s="101" t="str">
        <f t="shared" si="7"/>
        <v/>
      </c>
      <c r="P41" s="101" t="str">
        <f t="shared" si="8"/>
        <v/>
      </c>
      <c r="Q41" s="46">
        <f t="shared" si="9"/>
        <v>648</v>
      </c>
      <c r="R41" s="103"/>
    </row>
    <row r="42" spans="1:19">
      <c r="A42" s="48">
        <v>3</v>
      </c>
      <c r="B42" s="30" t="str">
        <f t="shared" ref="B42:H42" si="11">B6</f>
        <v>FLOREK</v>
      </c>
      <c r="C42" s="30" t="str">
        <f t="shared" si="11"/>
        <v>Sebastian</v>
      </c>
      <c r="D42" s="33" t="str">
        <f t="shared" si="11"/>
        <v>J</v>
      </c>
      <c r="E42" s="30" t="str">
        <f t="shared" si="11"/>
        <v>MTSR Sowiniec</v>
      </c>
      <c r="F42" s="33" t="str">
        <f t="shared" si="11"/>
        <v>Pol-7597</v>
      </c>
      <c r="G42" s="33">
        <f t="shared" si="11"/>
        <v>94369</v>
      </c>
      <c r="H42" s="33">
        <f t="shared" si="11"/>
        <v>46</v>
      </c>
      <c r="I42" s="101">
        <f t="shared" si="1"/>
        <v>308</v>
      </c>
      <c r="J42" s="101">
        <f t="shared" si="2"/>
        <v>60</v>
      </c>
      <c r="K42" s="101">
        <f t="shared" si="3"/>
        <v>230</v>
      </c>
      <c r="L42" s="101">
        <f t="shared" si="4"/>
        <v>60</v>
      </c>
      <c r="M42" s="101">
        <f t="shared" si="5"/>
        <v>360</v>
      </c>
      <c r="N42" s="101">
        <f t="shared" si="6"/>
        <v>60</v>
      </c>
      <c r="O42" s="101" t="str">
        <f t="shared" si="7"/>
        <v/>
      </c>
      <c r="P42" s="101" t="str">
        <f t="shared" si="8"/>
        <v/>
      </c>
      <c r="Q42" s="46">
        <f t="shared" si="9"/>
        <v>1078</v>
      </c>
      <c r="R42" s="103"/>
    </row>
    <row r="43" spans="1:19">
      <c r="A43" s="48">
        <v>4</v>
      </c>
      <c r="B43" s="30" t="str">
        <f t="shared" ref="B43:H43" si="12">B7</f>
        <v>HALABURDA</v>
      </c>
      <c r="C43" s="30" t="str">
        <f t="shared" si="12"/>
        <v>Eryk</v>
      </c>
      <c r="D43" s="33" t="str">
        <f t="shared" si="12"/>
        <v>J</v>
      </c>
      <c r="E43" s="30" t="str">
        <f t="shared" si="12"/>
        <v>MTR Mielec</v>
      </c>
      <c r="F43" s="33" t="str">
        <f t="shared" si="12"/>
        <v>Pol-7349</v>
      </c>
      <c r="G43" s="33">
        <f t="shared" si="12"/>
        <v>66918</v>
      </c>
      <c r="H43" s="33">
        <f t="shared" si="12"/>
        <v>48</v>
      </c>
      <c r="I43" s="101">
        <f t="shared" si="1"/>
        <v>358</v>
      </c>
      <c r="J43" s="101">
        <f t="shared" si="2"/>
        <v>0</v>
      </c>
      <c r="K43" s="101">
        <f t="shared" si="3"/>
        <v>338</v>
      </c>
      <c r="L43" s="101">
        <f t="shared" si="4"/>
        <v>60</v>
      </c>
      <c r="M43" s="101">
        <f t="shared" si="5"/>
        <v>360</v>
      </c>
      <c r="N43" s="101">
        <f t="shared" si="6"/>
        <v>60</v>
      </c>
      <c r="O43" s="101" t="str">
        <f t="shared" si="7"/>
        <v/>
      </c>
      <c r="P43" s="101" t="str">
        <f t="shared" si="8"/>
        <v/>
      </c>
      <c r="Q43" s="46">
        <f t="shared" si="9"/>
        <v>1176</v>
      </c>
      <c r="R43" s="103"/>
    </row>
    <row r="44" spans="1:19">
      <c r="A44" s="48">
        <v>5</v>
      </c>
      <c r="B44" s="30" t="str">
        <f t="shared" ref="B44:H44" si="13">B8</f>
        <v>KOSZAŁKA</v>
      </c>
      <c r="C44" s="30" t="str">
        <f t="shared" si="13"/>
        <v>Adam</v>
      </c>
      <c r="D44" s="33" t="str">
        <f t="shared" si="13"/>
        <v>J</v>
      </c>
      <c r="E44" s="30" t="str">
        <f t="shared" si="13"/>
        <v>MTSR Sowiniec</v>
      </c>
      <c r="F44" s="33" t="str">
        <f t="shared" si="13"/>
        <v>Pol-7485</v>
      </c>
      <c r="G44" s="33">
        <f t="shared" si="13"/>
        <v>82354</v>
      </c>
      <c r="H44" s="33">
        <f t="shared" si="13"/>
        <v>45</v>
      </c>
      <c r="I44" s="101">
        <f t="shared" si="1"/>
        <v>301</v>
      </c>
      <c r="J44" s="101">
        <f t="shared" si="2"/>
        <v>60</v>
      </c>
      <c r="K44" s="101">
        <f t="shared" si="3"/>
        <v>311.00000000000006</v>
      </c>
      <c r="L44" s="101">
        <f t="shared" si="4"/>
        <v>60</v>
      </c>
      <c r="M44" s="101">
        <f t="shared" si="5"/>
        <v>360</v>
      </c>
      <c r="N44" s="101">
        <f t="shared" si="6"/>
        <v>60</v>
      </c>
      <c r="O44" s="101" t="str">
        <f t="shared" si="7"/>
        <v/>
      </c>
      <c r="P44" s="101" t="str">
        <f t="shared" si="8"/>
        <v/>
      </c>
      <c r="Q44" s="46">
        <f t="shared" si="9"/>
        <v>1152</v>
      </c>
      <c r="R44" s="103"/>
    </row>
    <row r="45" spans="1:19">
      <c r="A45" s="48">
        <v>6</v>
      </c>
      <c r="B45" s="30" t="str">
        <f t="shared" ref="B45:H45" si="14">B9</f>
        <v>KOSZELSKI</v>
      </c>
      <c r="C45" s="30" t="str">
        <f t="shared" si="14"/>
        <v>Wojciech</v>
      </c>
      <c r="D45" s="33" t="str">
        <f t="shared" si="14"/>
        <v>J</v>
      </c>
      <c r="E45" s="30" t="str">
        <f t="shared" si="14"/>
        <v>MTR Mielec</v>
      </c>
      <c r="F45" s="33" t="str">
        <f t="shared" si="14"/>
        <v>Pol-7311</v>
      </c>
      <c r="G45" s="33">
        <f t="shared" si="14"/>
        <v>62610</v>
      </c>
      <c r="H45" s="33">
        <f t="shared" si="14"/>
        <v>37</v>
      </c>
      <c r="I45" s="101">
        <f t="shared" si="1"/>
        <v>218</v>
      </c>
      <c r="J45" s="101">
        <f t="shared" si="2"/>
        <v>60</v>
      </c>
      <c r="K45" s="101">
        <f t="shared" si="3"/>
        <v>245.99999999999997</v>
      </c>
      <c r="L45" s="101">
        <f t="shared" si="4"/>
        <v>60</v>
      </c>
      <c r="M45" s="101">
        <f t="shared" si="5"/>
        <v>249</v>
      </c>
      <c r="N45" s="101">
        <f t="shared" si="6"/>
        <v>60</v>
      </c>
      <c r="O45" s="101" t="str">
        <f t="shared" si="7"/>
        <v/>
      </c>
      <c r="P45" s="101" t="str">
        <f t="shared" si="8"/>
        <v/>
      </c>
      <c r="Q45" s="46">
        <f t="shared" si="9"/>
        <v>893</v>
      </c>
      <c r="R45" s="103"/>
    </row>
    <row r="46" spans="1:19">
      <c r="A46" s="48">
        <v>7</v>
      </c>
      <c r="B46" s="30" t="str">
        <f t="shared" ref="B46:H46" si="15">B10</f>
        <v>MACIEJEWSKI</v>
      </c>
      <c r="C46" s="30" t="str">
        <f t="shared" si="15"/>
        <v>Maciej</v>
      </c>
      <c r="D46" s="33" t="str">
        <f t="shared" si="15"/>
        <v>J</v>
      </c>
      <c r="E46" s="30" t="str">
        <f t="shared" si="15"/>
        <v>MTSR Sowiniec</v>
      </c>
      <c r="F46" s="33" t="str">
        <f t="shared" si="15"/>
        <v>Pol-7869</v>
      </c>
      <c r="G46" s="33">
        <f t="shared" si="15"/>
        <v>123097</v>
      </c>
      <c r="H46" s="33">
        <f t="shared" si="15"/>
        <v>32</v>
      </c>
      <c r="I46" s="101" t="str">
        <f t="shared" si="1"/>
        <v>DQ</v>
      </c>
      <c r="J46" s="101" t="str">
        <f t="shared" si="2"/>
        <v/>
      </c>
      <c r="K46" s="101" t="str">
        <f t="shared" si="3"/>
        <v>DQ</v>
      </c>
      <c r="L46" s="101" t="str">
        <f t="shared" si="4"/>
        <v/>
      </c>
      <c r="M46" s="101">
        <f t="shared" si="5"/>
        <v>94</v>
      </c>
      <c r="N46" s="101">
        <f t="shared" si="6"/>
        <v>0</v>
      </c>
      <c r="O46" s="101" t="str">
        <f t="shared" si="7"/>
        <v/>
      </c>
      <c r="P46" s="101" t="str">
        <f t="shared" si="8"/>
        <v/>
      </c>
      <c r="Q46" s="46">
        <f t="shared" si="9"/>
        <v>94</v>
      </c>
      <c r="R46" s="103"/>
    </row>
    <row r="47" spans="1:19">
      <c r="A47" s="48">
        <v>8</v>
      </c>
      <c r="B47" s="30" t="str">
        <f t="shared" ref="B47:H47" si="16">B11</f>
        <v>PTASZEK</v>
      </c>
      <c r="C47" s="30" t="str">
        <f t="shared" si="16"/>
        <v>Mateusz</v>
      </c>
      <c r="D47" s="33" t="str">
        <f t="shared" si="16"/>
        <v>J</v>
      </c>
      <c r="E47" s="30" t="str">
        <f t="shared" si="16"/>
        <v>MTSR Sowiniec</v>
      </c>
      <c r="F47" s="33" t="str">
        <f t="shared" si="16"/>
        <v>Pol-7824</v>
      </c>
      <c r="G47" s="33">
        <f t="shared" si="16"/>
        <v>120105</v>
      </c>
      <c r="H47" s="33">
        <f t="shared" si="16"/>
        <v>26</v>
      </c>
      <c r="I47" s="101">
        <f t="shared" si="1"/>
        <v>151</v>
      </c>
      <c r="J47" s="101">
        <f t="shared" si="2"/>
        <v>60</v>
      </c>
      <c r="K47" s="101">
        <f t="shared" si="3"/>
        <v>164</v>
      </c>
      <c r="L47" s="101">
        <f t="shared" si="4"/>
        <v>0</v>
      </c>
      <c r="M47" s="101">
        <f t="shared" si="5"/>
        <v>216</v>
      </c>
      <c r="N47" s="101">
        <f t="shared" si="6"/>
        <v>60</v>
      </c>
      <c r="O47" s="101" t="str">
        <f t="shared" si="7"/>
        <v/>
      </c>
      <c r="P47" s="101" t="str">
        <f t="shared" si="8"/>
        <v/>
      </c>
      <c r="Q47" s="46">
        <f t="shared" si="9"/>
        <v>651</v>
      </c>
      <c r="R47" s="103"/>
    </row>
    <row r="48" spans="1:19">
      <c r="A48" s="48">
        <v>9</v>
      </c>
      <c r="B48" s="30" t="str">
        <f t="shared" ref="B48:H48" si="17">B12</f>
        <v>RODAK</v>
      </c>
      <c r="C48" s="30" t="str">
        <f t="shared" si="17"/>
        <v>Aleksander</v>
      </c>
      <c r="D48" s="33" t="str">
        <f t="shared" si="17"/>
        <v>J</v>
      </c>
      <c r="E48" s="30" t="str">
        <f t="shared" si="17"/>
        <v>Aeroklub Krakowski</v>
      </c>
      <c r="F48" s="33" t="str">
        <f t="shared" si="17"/>
        <v>Pol-7486</v>
      </c>
      <c r="G48" s="33">
        <f t="shared" si="17"/>
        <v>82355</v>
      </c>
      <c r="H48" s="33">
        <f t="shared" si="17"/>
        <v>3</v>
      </c>
      <c r="I48" s="101">
        <f t="shared" si="1"/>
        <v>279</v>
      </c>
      <c r="J48" s="101">
        <f t="shared" si="2"/>
        <v>60</v>
      </c>
      <c r="K48" s="101">
        <f t="shared" si="3"/>
        <v>309.99999999999994</v>
      </c>
      <c r="L48" s="101">
        <f t="shared" si="4"/>
        <v>60</v>
      </c>
      <c r="M48" s="101">
        <f t="shared" si="5"/>
        <v>360</v>
      </c>
      <c r="N48" s="101">
        <f t="shared" si="6"/>
        <v>60</v>
      </c>
      <c r="O48" s="101" t="str">
        <f t="shared" si="7"/>
        <v/>
      </c>
      <c r="P48" s="101" t="str">
        <f t="shared" si="8"/>
        <v/>
      </c>
      <c r="Q48" s="46">
        <f t="shared" si="9"/>
        <v>1129</v>
      </c>
      <c r="R48" s="103"/>
    </row>
    <row r="49" spans="1:18">
      <c r="A49" s="48">
        <v>10</v>
      </c>
      <c r="B49" s="30" t="str">
        <f t="shared" ref="B49:H49" si="18">B13</f>
        <v>WÓJTOWICZ</v>
      </c>
      <c r="C49" s="30" t="str">
        <f t="shared" si="18"/>
        <v>Filip</v>
      </c>
      <c r="D49" s="33" t="str">
        <f t="shared" si="18"/>
        <v>J</v>
      </c>
      <c r="E49" s="30" t="str">
        <f t="shared" si="18"/>
        <v>MTSR Sowiniec</v>
      </c>
      <c r="F49" s="33" t="str">
        <f t="shared" si="18"/>
        <v>Pol-7873</v>
      </c>
      <c r="G49" s="33">
        <f t="shared" si="18"/>
        <v>0</v>
      </c>
      <c r="H49" s="33">
        <f t="shared" si="18"/>
        <v>1</v>
      </c>
      <c r="I49" s="101">
        <f t="shared" si="1"/>
        <v>300</v>
      </c>
      <c r="J49" s="101">
        <f t="shared" si="2"/>
        <v>60</v>
      </c>
      <c r="K49" s="101">
        <f t="shared" si="3"/>
        <v>283</v>
      </c>
      <c r="L49" s="101">
        <f t="shared" si="4"/>
        <v>0</v>
      </c>
      <c r="M49" s="101">
        <f t="shared" si="5"/>
        <v>147.99999999999997</v>
      </c>
      <c r="N49" s="101">
        <f t="shared" si="6"/>
        <v>0</v>
      </c>
      <c r="O49" s="101" t="str">
        <f t="shared" si="7"/>
        <v/>
      </c>
      <c r="P49" s="101" t="str">
        <f t="shared" si="8"/>
        <v/>
      </c>
      <c r="Q49" s="46">
        <f t="shared" si="9"/>
        <v>791</v>
      </c>
      <c r="R49" s="103"/>
    </row>
    <row r="50" spans="1:18">
      <c r="A50" s="48">
        <v>11</v>
      </c>
      <c r="B50" s="30">
        <f t="shared" ref="B50:H50" si="19">B14</f>
        <v>0</v>
      </c>
      <c r="C50" s="30">
        <f t="shared" si="19"/>
        <v>0</v>
      </c>
      <c r="D50" s="33">
        <f t="shared" si="19"/>
        <v>0</v>
      </c>
      <c r="E50" s="30">
        <f t="shared" si="19"/>
        <v>0</v>
      </c>
      <c r="F50" s="33">
        <f t="shared" si="19"/>
        <v>0</v>
      </c>
      <c r="G50" s="33">
        <f t="shared" si="19"/>
        <v>0</v>
      </c>
      <c r="H50" s="33">
        <f t="shared" si="19"/>
        <v>0</v>
      </c>
      <c r="I50" s="101" t="str">
        <f t="shared" si="1"/>
        <v/>
      </c>
      <c r="J50" s="101" t="str">
        <f t="shared" si="2"/>
        <v/>
      </c>
      <c r="K50" s="101" t="str">
        <f t="shared" si="3"/>
        <v/>
      </c>
      <c r="L50" s="101" t="str">
        <f t="shared" si="4"/>
        <v/>
      </c>
      <c r="M50" s="101" t="str">
        <f t="shared" si="5"/>
        <v/>
      </c>
      <c r="N50" s="101" t="str">
        <f t="shared" si="6"/>
        <v/>
      </c>
      <c r="O50" s="101" t="str">
        <f t="shared" si="7"/>
        <v/>
      </c>
      <c r="P50" s="101" t="str">
        <f t="shared" si="8"/>
        <v/>
      </c>
      <c r="Q50" s="46">
        <f t="shared" si="9"/>
        <v>0</v>
      </c>
      <c r="R50" s="103"/>
    </row>
    <row r="51" spans="1:18">
      <c r="A51" s="48">
        <v>12</v>
      </c>
      <c r="B51" s="30">
        <f t="shared" ref="B51:H51" si="20">B15</f>
        <v>0</v>
      </c>
      <c r="C51" s="30">
        <f t="shared" si="20"/>
        <v>0</v>
      </c>
      <c r="D51" s="33">
        <f t="shared" si="20"/>
        <v>0</v>
      </c>
      <c r="E51" s="30">
        <f t="shared" si="20"/>
        <v>0</v>
      </c>
      <c r="F51" s="33">
        <f t="shared" si="20"/>
        <v>0</v>
      </c>
      <c r="G51" s="33">
        <f t="shared" si="20"/>
        <v>0</v>
      </c>
      <c r="H51" s="33">
        <f t="shared" si="20"/>
        <v>0</v>
      </c>
      <c r="I51" s="101" t="str">
        <f t="shared" si="1"/>
        <v/>
      </c>
      <c r="J51" s="101" t="str">
        <f t="shared" si="2"/>
        <v/>
      </c>
      <c r="K51" s="101" t="str">
        <f t="shared" si="3"/>
        <v/>
      </c>
      <c r="L51" s="101" t="str">
        <f t="shared" si="4"/>
        <v/>
      </c>
      <c r="M51" s="101" t="str">
        <f t="shared" si="5"/>
        <v/>
      </c>
      <c r="N51" s="101" t="str">
        <f t="shared" si="6"/>
        <v/>
      </c>
      <c r="O51" s="101" t="str">
        <f t="shared" si="7"/>
        <v/>
      </c>
      <c r="P51" s="101" t="str">
        <f t="shared" si="8"/>
        <v/>
      </c>
      <c r="Q51" s="46">
        <f t="shared" si="9"/>
        <v>0</v>
      </c>
      <c r="R51" s="103"/>
    </row>
    <row r="52" spans="1:18">
      <c r="A52" s="48">
        <v>13</v>
      </c>
      <c r="B52" s="30">
        <f t="shared" ref="B52:H52" si="21">B16</f>
        <v>0</v>
      </c>
      <c r="C52" s="30">
        <f t="shared" si="21"/>
        <v>0</v>
      </c>
      <c r="D52" s="33">
        <f t="shared" si="21"/>
        <v>0</v>
      </c>
      <c r="E52" s="30">
        <f t="shared" si="21"/>
        <v>0</v>
      </c>
      <c r="F52" s="33">
        <f t="shared" si="21"/>
        <v>0</v>
      </c>
      <c r="G52" s="33">
        <f t="shared" si="21"/>
        <v>0</v>
      </c>
      <c r="H52" s="33">
        <f t="shared" si="21"/>
        <v>0</v>
      </c>
      <c r="I52" s="101" t="str">
        <f t="shared" si="1"/>
        <v/>
      </c>
      <c r="J52" s="101" t="str">
        <f t="shared" si="2"/>
        <v/>
      </c>
      <c r="K52" s="101" t="str">
        <f t="shared" si="3"/>
        <v/>
      </c>
      <c r="L52" s="101" t="str">
        <f t="shared" si="4"/>
        <v/>
      </c>
      <c r="M52" s="101" t="str">
        <f t="shared" si="5"/>
        <v/>
      </c>
      <c r="N52" s="101" t="str">
        <f t="shared" si="6"/>
        <v/>
      </c>
      <c r="O52" s="101" t="str">
        <f t="shared" si="7"/>
        <v/>
      </c>
      <c r="P52" s="101" t="str">
        <f t="shared" si="8"/>
        <v/>
      </c>
      <c r="Q52" s="46">
        <f t="shared" si="9"/>
        <v>0</v>
      </c>
      <c r="R52" s="103"/>
    </row>
    <row r="53" spans="1:18">
      <c r="A53" s="48">
        <v>14</v>
      </c>
      <c r="B53" s="30">
        <f t="shared" ref="B53:H53" si="22">B17</f>
        <v>0</v>
      </c>
      <c r="C53" s="30">
        <f t="shared" si="22"/>
        <v>0</v>
      </c>
      <c r="D53" s="33">
        <f t="shared" si="22"/>
        <v>0</v>
      </c>
      <c r="E53" s="30">
        <f t="shared" si="22"/>
        <v>0</v>
      </c>
      <c r="F53" s="33">
        <f t="shared" si="22"/>
        <v>0</v>
      </c>
      <c r="G53" s="33">
        <f t="shared" si="22"/>
        <v>0</v>
      </c>
      <c r="H53" s="33">
        <f t="shared" si="22"/>
        <v>0</v>
      </c>
      <c r="I53" s="101" t="str">
        <f t="shared" si="1"/>
        <v/>
      </c>
      <c r="J53" s="101" t="str">
        <f t="shared" si="2"/>
        <v/>
      </c>
      <c r="K53" s="101" t="str">
        <f t="shared" si="3"/>
        <v/>
      </c>
      <c r="L53" s="101" t="str">
        <f t="shared" si="4"/>
        <v/>
      </c>
      <c r="M53" s="101" t="str">
        <f t="shared" si="5"/>
        <v/>
      </c>
      <c r="N53" s="101" t="str">
        <f t="shared" si="6"/>
        <v/>
      </c>
      <c r="O53" s="101" t="str">
        <f t="shared" si="7"/>
        <v/>
      </c>
      <c r="P53" s="101" t="str">
        <f t="shared" si="8"/>
        <v/>
      </c>
      <c r="Q53" s="46">
        <f t="shared" si="9"/>
        <v>0</v>
      </c>
      <c r="R53" s="103"/>
    </row>
    <row r="54" spans="1:18">
      <c r="A54" s="48">
        <v>15</v>
      </c>
      <c r="B54" s="30">
        <f t="shared" ref="B54:H54" si="23">B18</f>
        <v>0</v>
      </c>
      <c r="C54" s="30">
        <f t="shared" si="23"/>
        <v>0</v>
      </c>
      <c r="D54" s="33">
        <f t="shared" si="23"/>
        <v>0</v>
      </c>
      <c r="E54" s="30">
        <f t="shared" si="23"/>
        <v>0</v>
      </c>
      <c r="F54" s="33">
        <f t="shared" si="23"/>
        <v>0</v>
      </c>
      <c r="G54" s="33">
        <f t="shared" si="23"/>
        <v>0</v>
      </c>
      <c r="H54" s="33">
        <f t="shared" si="23"/>
        <v>0</v>
      </c>
      <c r="I54" s="101" t="str">
        <f t="shared" si="1"/>
        <v/>
      </c>
      <c r="J54" s="101" t="str">
        <f t="shared" si="2"/>
        <v/>
      </c>
      <c r="K54" s="101" t="str">
        <f t="shared" si="3"/>
        <v/>
      </c>
      <c r="L54" s="101" t="str">
        <f t="shared" si="4"/>
        <v/>
      </c>
      <c r="M54" s="101" t="str">
        <f t="shared" si="5"/>
        <v/>
      </c>
      <c r="N54" s="101" t="str">
        <f t="shared" si="6"/>
        <v/>
      </c>
      <c r="O54" s="101" t="str">
        <f t="shared" si="7"/>
        <v/>
      </c>
      <c r="P54" s="101" t="str">
        <f t="shared" si="8"/>
        <v/>
      </c>
      <c r="Q54" s="46">
        <f t="shared" si="9"/>
        <v>0</v>
      </c>
      <c r="R54" s="103"/>
    </row>
    <row r="55" spans="1:18">
      <c r="A55" s="48">
        <v>16</v>
      </c>
      <c r="B55" s="30">
        <f t="shared" ref="B55:H55" si="24">B19</f>
        <v>0</v>
      </c>
      <c r="C55" s="30">
        <f t="shared" si="24"/>
        <v>0</v>
      </c>
      <c r="D55" s="33">
        <f t="shared" si="24"/>
        <v>0</v>
      </c>
      <c r="E55" s="30">
        <f t="shared" si="24"/>
        <v>0</v>
      </c>
      <c r="F55" s="33">
        <f t="shared" si="24"/>
        <v>0</v>
      </c>
      <c r="G55" s="33">
        <f t="shared" si="24"/>
        <v>0</v>
      </c>
      <c r="H55" s="33">
        <f t="shared" si="24"/>
        <v>0</v>
      </c>
      <c r="I55" s="101" t="str">
        <f t="shared" si="1"/>
        <v/>
      </c>
      <c r="J55" s="101" t="str">
        <f t="shared" si="2"/>
        <v/>
      </c>
      <c r="K55" s="101" t="str">
        <f t="shared" si="3"/>
        <v/>
      </c>
      <c r="L55" s="101" t="str">
        <f t="shared" si="4"/>
        <v/>
      </c>
      <c r="M55" s="101" t="str">
        <f t="shared" si="5"/>
        <v/>
      </c>
      <c r="N55" s="101" t="str">
        <f t="shared" si="6"/>
        <v/>
      </c>
      <c r="O55" s="101" t="str">
        <f t="shared" si="7"/>
        <v/>
      </c>
      <c r="P55" s="101" t="str">
        <f t="shared" si="8"/>
        <v/>
      </c>
      <c r="Q55" s="46">
        <f t="shared" si="9"/>
        <v>0</v>
      </c>
      <c r="R55" s="103"/>
    </row>
    <row r="56" spans="1:18">
      <c r="A56" s="48">
        <v>17</v>
      </c>
      <c r="B56" s="30">
        <f t="shared" ref="B56:H56" si="25">B20</f>
        <v>0</v>
      </c>
      <c r="C56" s="30">
        <f t="shared" si="25"/>
        <v>0</v>
      </c>
      <c r="D56" s="33">
        <f t="shared" si="25"/>
        <v>0</v>
      </c>
      <c r="E56" s="30">
        <f t="shared" si="25"/>
        <v>0</v>
      </c>
      <c r="F56" s="33">
        <f t="shared" si="25"/>
        <v>0</v>
      </c>
      <c r="G56" s="33">
        <f t="shared" si="25"/>
        <v>0</v>
      </c>
      <c r="H56" s="33">
        <f t="shared" si="25"/>
        <v>0</v>
      </c>
      <c r="I56" s="101" t="str">
        <f t="shared" si="1"/>
        <v/>
      </c>
      <c r="J56" s="101" t="str">
        <f t="shared" si="2"/>
        <v/>
      </c>
      <c r="K56" s="101" t="str">
        <f t="shared" si="3"/>
        <v/>
      </c>
      <c r="L56" s="101" t="str">
        <f t="shared" si="4"/>
        <v/>
      </c>
      <c r="M56" s="101" t="str">
        <f t="shared" si="5"/>
        <v/>
      </c>
      <c r="N56" s="101" t="str">
        <f t="shared" si="6"/>
        <v/>
      </c>
      <c r="O56" s="101" t="str">
        <f t="shared" si="7"/>
        <v/>
      </c>
      <c r="P56" s="101" t="str">
        <f t="shared" si="8"/>
        <v/>
      </c>
      <c r="Q56" s="46">
        <f t="shared" si="9"/>
        <v>0</v>
      </c>
      <c r="R56" s="103"/>
    </row>
    <row r="57" spans="1:18">
      <c r="A57" s="48">
        <v>18</v>
      </c>
      <c r="B57" s="30">
        <f t="shared" ref="B57:H57" si="26">B21</f>
        <v>0</v>
      </c>
      <c r="C57" s="30">
        <f t="shared" si="26"/>
        <v>0</v>
      </c>
      <c r="D57" s="33">
        <f t="shared" si="26"/>
        <v>0</v>
      </c>
      <c r="E57" s="30">
        <f t="shared" si="26"/>
        <v>0</v>
      </c>
      <c r="F57" s="33">
        <f t="shared" si="26"/>
        <v>0</v>
      </c>
      <c r="G57" s="33">
        <f t="shared" si="26"/>
        <v>0</v>
      </c>
      <c r="H57" s="33">
        <f t="shared" si="26"/>
        <v>0</v>
      </c>
      <c r="I57" s="101" t="str">
        <f t="shared" si="1"/>
        <v/>
      </c>
      <c r="J57" s="101" t="str">
        <f t="shared" si="2"/>
        <v/>
      </c>
      <c r="K57" s="101" t="str">
        <f t="shared" si="3"/>
        <v/>
      </c>
      <c r="L57" s="101" t="str">
        <f t="shared" si="4"/>
        <v/>
      </c>
      <c r="M57" s="101" t="str">
        <f t="shared" si="5"/>
        <v/>
      </c>
      <c r="N57" s="101" t="str">
        <f t="shared" si="6"/>
        <v/>
      </c>
      <c r="O57" s="101" t="str">
        <f t="shared" si="7"/>
        <v/>
      </c>
      <c r="P57" s="101" t="str">
        <f t="shared" si="8"/>
        <v/>
      </c>
      <c r="Q57" s="46">
        <f t="shared" si="9"/>
        <v>0</v>
      </c>
      <c r="R57" s="103"/>
    </row>
    <row r="58" spans="1:18">
      <c r="A58" s="48">
        <v>19</v>
      </c>
      <c r="B58" s="30">
        <f t="shared" ref="B58:H58" si="27">B22</f>
        <v>0</v>
      </c>
      <c r="C58" s="30">
        <f t="shared" si="27"/>
        <v>0</v>
      </c>
      <c r="D58" s="33">
        <f t="shared" si="27"/>
        <v>0</v>
      </c>
      <c r="E58" s="30">
        <f t="shared" si="27"/>
        <v>0</v>
      </c>
      <c r="F58" s="33">
        <f t="shared" si="27"/>
        <v>0</v>
      </c>
      <c r="G58" s="33">
        <f t="shared" si="27"/>
        <v>0</v>
      </c>
      <c r="H58" s="33">
        <f t="shared" si="27"/>
        <v>0</v>
      </c>
      <c r="I58" s="101" t="str">
        <f t="shared" si="1"/>
        <v/>
      </c>
      <c r="J58" s="101" t="str">
        <f t="shared" si="2"/>
        <v/>
      </c>
      <c r="K58" s="101" t="str">
        <f t="shared" si="3"/>
        <v/>
      </c>
      <c r="L58" s="101" t="str">
        <f t="shared" si="4"/>
        <v/>
      </c>
      <c r="M58" s="101" t="str">
        <f t="shared" si="5"/>
        <v/>
      </c>
      <c r="N58" s="101" t="str">
        <f t="shared" si="6"/>
        <v/>
      </c>
      <c r="O58" s="101" t="str">
        <f t="shared" si="7"/>
        <v/>
      </c>
      <c r="P58" s="101" t="str">
        <f t="shared" si="8"/>
        <v/>
      </c>
      <c r="Q58" s="46">
        <f t="shared" si="9"/>
        <v>0</v>
      </c>
      <c r="R58" s="103"/>
    </row>
    <row r="59" spans="1:18">
      <c r="A59" s="48">
        <v>20</v>
      </c>
      <c r="B59" s="30">
        <f t="shared" ref="B59:H59" si="28">B23</f>
        <v>0</v>
      </c>
      <c r="C59" s="30">
        <f t="shared" si="28"/>
        <v>0</v>
      </c>
      <c r="D59" s="33">
        <f t="shared" si="28"/>
        <v>0</v>
      </c>
      <c r="E59" s="30">
        <f t="shared" si="28"/>
        <v>0</v>
      </c>
      <c r="F59" s="33">
        <f t="shared" si="28"/>
        <v>0</v>
      </c>
      <c r="G59" s="33">
        <f t="shared" si="28"/>
        <v>0</v>
      </c>
      <c r="H59" s="33">
        <f t="shared" si="28"/>
        <v>0</v>
      </c>
      <c r="I59" s="101" t="str">
        <f t="shared" si="1"/>
        <v/>
      </c>
      <c r="J59" s="101" t="str">
        <f t="shared" si="2"/>
        <v/>
      </c>
      <c r="K59" s="101" t="str">
        <f t="shared" si="3"/>
        <v/>
      </c>
      <c r="L59" s="101" t="str">
        <f t="shared" si="4"/>
        <v/>
      </c>
      <c r="M59" s="101" t="str">
        <f t="shared" si="5"/>
        <v/>
      </c>
      <c r="N59" s="101" t="str">
        <f t="shared" si="6"/>
        <v/>
      </c>
      <c r="O59" s="101" t="str">
        <f t="shared" si="7"/>
        <v/>
      </c>
      <c r="P59" s="101" t="str">
        <f t="shared" si="8"/>
        <v/>
      </c>
      <c r="Q59" s="46">
        <f t="shared" si="9"/>
        <v>0</v>
      </c>
      <c r="R59" s="103"/>
    </row>
    <row r="60" spans="1:18">
      <c r="A60" s="48">
        <v>21</v>
      </c>
      <c r="B60" s="30">
        <f t="shared" ref="B60:H60" si="29">B24</f>
        <v>0</v>
      </c>
      <c r="C60" s="30">
        <f t="shared" si="29"/>
        <v>0</v>
      </c>
      <c r="D60" s="33">
        <f t="shared" si="29"/>
        <v>0</v>
      </c>
      <c r="E60" s="30">
        <f t="shared" si="29"/>
        <v>0</v>
      </c>
      <c r="F60" s="30">
        <f t="shared" si="29"/>
        <v>0</v>
      </c>
      <c r="G60" s="30">
        <f t="shared" si="29"/>
        <v>0</v>
      </c>
      <c r="H60" s="30">
        <f t="shared" si="29"/>
        <v>0</v>
      </c>
      <c r="I60" s="101" t="str">
        <f t="shared" si="1"/>
        <v/>
      </c>
      <c r="J60" s="101" t="str">
        <f t="shared" si="2"/>
        <v/>
      </c>
      <c r="K60" s="101" t="str">
        <f t="shared" si="3"/>
        <v/>
      </c>
      <c r="L60" s="101" t="str">
        <f t="shared" si="4"/>
        <v/>
      </c>
      <c r="M60" s="101" t="str">
        <f t="shared" si="5"/>
        <v/>
      </c>
      <c r="N60" s="101" t="str">
        <f t="shared" si="6"/>
        <v/>
      </c>
      <c r="O60" s="101" t="str">
        <f t="shared" si="7"/>
        <v/>
      </c>
      <c r="P60" s="101" t="str">
        <f t="shared" si="8"/>
        <v/>
      </c>
      <c r="Q60" s="46">
        <f t="shared" si="9"/>
        <v>0</v>
      </c>
      <c r="R60" s="103"/>
    </row>
    <row r="61" spans="1:18">
      <c r="A61" s="48">
        <v>22</v>
      </c>
      <c r="B61" s="30">
        <f t="shared" ref="B61:H61" si="30">B25</f>
        <v>0</v>
      </c>
      <c r="C61" s="30">
        <f t="shared" si="30"/>
        <v>0</v>
      </c>
      <c r="D61" s="33">
        <f t="shared" si="30"/>
        <v>0</v>
      </c>
      <c r="E61" s="30">
        <f t="shared" si="30"/>
        <v>0</v>
      </c>
      <c r="F61" s="30">
        <f t="shared" si="30"/>
        <v>0</v>
      </c>
      <c r="G61" s="30">
        <f t="shared" si="30"/>
        <v>0</v>
      </c>
      <c r="H61" s="30">
        <f t="shared" si="30"/>
        <v>0</v>
      </c>
      <c r="I61" s="101" t="str">
        <f t="shared" si="1"/>
        <v/>
      </c>
      <c r="J61" s="101" t="str">
        <f t="shared" si="2"/>
        <v/>
      </c>
      <c r="K61" s="101" t="str">
        <f t="shared" si="3"/>
        <v/>
      </c>
      <c r="L61" s="101" t="str">
        <f t="shared" si="4"/>
        <v/>
      </c>
      <c r="M61" s="101" t="str">
        <f t="shared" si="5"/>
        <v/>
      </c>
      <c r="N61" s="101" t="str">
        <f t="shared" si="6"/>
        <v/>
      </c>
      <c r="O61" s="101" t="str">
        <f t="shared" si="7"/>
        <v/>
      </c>
      <c r="P61" s="101" t="str">
        <f t="shared" si="8"/>
        <v/>
      </c>
      <c r="Q61" s="46">
        <f t="shared" si="9"/>
        <v>0</v>
      </c>
      <c r="R61" s="103"/>
    </row>
    <row r="62" spans="1:18">
      <c r="A62" s="48">
        <v>23</v>
      </c>
      <c r="B62" s="30">
        <f t="shared" ref="B62:H62" si="31">B26</f>
        <v>0</v>
      </c>
      <c r="C62" s="30">
        <f t="shared" si="31"/>
        <v>0</v>
      </c>
      <c r="D62" s="33">
        <f t="shared" si="31"/>
        <v>0</v>
      </c>
      <c r="E62" s="30">
        <f t="shared" si="31"/>
        <v>0</v>
      </c>
      <c r="F62" s="30">
        <f t="shared" si="31"/>
        <v>0</v>
      </c>
      <c r="G62" s="30">
        <f t="shared" si="31"/>
        <v>0</v>
      </c>
      <c r="H62" s="30">
        <f t="shared" si="31"/>
        <v>0</v>
      </c>
      <c r="I62" s="101" t="str">
        <f t="shared" si="1"/>
        <v/>
      </c>
      <c r="J62" s="101" t="str">
        <f t="shared" si="2"/>
        <v/>
      </c>
      <c r="K62" s="101" t="str">
        <f t="shared" si="3"/>
        <v/>
      </c>
      <c r="L62" s="101" t="str">
        <f t="shared" si="4"/>
        <v/>
      </c>
      <c r="M62" s="101" t="str">
        <f t="shared" si="5"/>
        <v/>
      </c>
      <c r="N62" s="101" t="str">
        <f t="shared" si="6"/>
        <v/>
      </c>
      <c r="O62" s="101" t="str">
        <f t="shared" si="7"/>
        <v/>
      </c>
      <c r="P62" s="101" t="str">
        <f t="shared" si="8"/>
        <v/>
      </c>
      <c r="Q62" s="46">
        <f t="shared" si="9"/>
        <v>0</v>
      </c>
      <c r="R62" s="103"/>
    </row>
    <row r="63" spans="1:18">
      <c r="A63" s="48">
        <v>24</v>
      </c>
      <c r="B63" s="30">
        <f t="shared" ref="B63:H63" si="32">B27</f>
        <v>0</v>
      </c>
      <c r="C63" s="30">
        <f t="shared" si="32"/>
        <v>0</v>
      </c>
      <c r="D63" s="33">
        <f t="shared" si="32"/>
        <v>0</v>
      </c>
      <c r="E63" s="30">
        <f t="shared" si="32"/>
        <v>0</v>
      </c>
      <c r="F63" s="30">
        <f t="shared" si="32"/>
        <v>0</v>
      </c>
      <c r="G63" s="30">
        <f t="shared" si="32"/>
        <v>0</v>
      </c>
      <c r="H63" s="30">
        <f t="shared" si="32"/>
        <v>0</v>
      </c>
      <c r="I63" s="101" t="str">
        <f t="shared" si="1"/>
        <v/>
      </c>
      <c r="J63" s="101" t="str">
        <f t="shared" si="2"/>
        <v/>
      </c>
      <c r="K63" s="101" t="str">
        <f t="shared" si="3"/>
        <v/>
      </c>
      <c r="L63" s="101" t="str">
        <f t="shared" si="4"/>
        <v/>
      </c>
      <c r="M63" s="101" t="str">
        <f t="shared" si="5"/>
        <v/>
      </c>
      <c r="N63" s="101" t="str">
        <f t="shared" si="6"/>
        <v/>
      </c>
      <c r="O63" s="101" t="str">
        <f t="shared" si="7"/>
        <v/>
      </c>
      <c r="P63" s="101" t="str">
        <f t="shared" si="8"/>
        <v/>
      </c>
      <c r="Q63" s="46">
        <f t="shared" si="9"/>
        <v>0</v>
      </c>
      <c r="R63" s="103"/>
    </row>
    <row r="64" spans="1:18">
      <c r="A64" s="48">
        <v>25</v>
      </c>
      <c r="B64" s="30">
        <f t="shared" ref="B64:H64" si="33">B28</f>
        <v>0</v>
      </c>
      <c r="C64" s="30">
        <f t="shared" si="33"/>
        <v>0</v>
      </c>
      <c r="D64" s="33">
        <f t="shared" si="33"/>
        <v>0</v>
      </c>
      <c r="E64" s="30">
        <f t="shared" si="33"/>
        <v>0</v>
      </c>
      <c r="F64" s="30">
        <f t="shared" si="33"/>
        <v>0</v>
      </c>
      <c r="G64" s="30">
        <f t="shared" si="33"/>
        <v>0</v>
      </c>
      <c r="H64" s="30">
        <f t="shared" si="33"/>
        <v>0</v>
      </c>
      <c r="I64" s="101" t="str">
        <f t="shared" si="1"/>
        <v/>
      </c>
      <c r="J64" s="101" t="str">
        <f t="shared" si="2"/>
        <v/>
      </c>
      <c r="K64" s="101" t="str">
        <f t="shared" si="3"/>
        <v/>
      </c>
      <c r="L64" s="101" t="str">
        <f t="shared" si="4"/>
        <v/>
      </c>
      <c r="M64" s="101" t="str">
        <f t="shared" si="5"/>
        <v/>
      </c>
      <c r="N64" s="101" t="str">
        <f t="shared" si="6"/>
        <v/>
      </c>
      <c r="O64" s="101" t="str">
        <f t="shared" si="7"/>
        <v/>
      </c>
      <c r="P64" s="101" t="str">
        <f t="shared" si="8"/>
        <v/>
      </c>
      <c r="Q64" s="46">
        <f t="shared" si="9"/>
        <v>0</v>
      </c>
      <c r="R64" s="103"/>
    </row>
    <row r="65" spans="1:18">
      <c r="A65" s="48">
        <v>26</v>
      </c>
      <c r="B65" s="30">
        <f t="shared" ref="B65:H65" si="34">B29</f>
        <v>0</v>
      </c>
      <c r="C65" s="30">
        <f t="shared" si="34"/>
        <v>0</v>
      </c>
      <c r="D65" s="33">
        <f t="shared" si="34"/>
        <v>0</v>
      </c>
      <c r="E65" s="30">
        <f t="shared" si="34"/>
        <v>0</v>
      </c>
      <c r="F65" s="30">
        <f t="shared" si="34"/>
        <v>0</v>
      </c>
      <c r="G65" s="30">
        <f t="shared" si="34"/>
        <v>0</v>
      </c>
      <c r="H65" s="30">
        <f t="shared" si="34"/>
        <v>0</v>
      </c>
      <c r="I65" s="101" t="str">
        <f t="shared" si="1"/>
        <v/>
      </c>
      <c r="J65" s="101" t="str">
        <f t="shared" si="2"/>
        <v/>
      </c>
      <c r="K65" s="101" t="str">
        <f t="shared" si="3"/>
        <v/>
      </c>
      <c r="L65" s="101" t="str">
        <f t="shared" si="4"/>
        <v/>
      </c>
      <c r="M65" s="101" t="str">
        <f t="shared" si="5"/>
        <v/>
      </c>
      <c r="N65" s="101" t="str">
        <f t="shared" si="6"/>
        <v/>
      </c>
      <c r="O65" s="101" t="str">
        <f t="shared" si="7"/>
        <v/>
      </c>
      <c r="P65" s="101" t="str">
        <f t="shared" si="8"/>
        <v/>
      </c>
      <c r="Q65" s="46">
        <f t="shared" si="9"/>
        <v>0</v>
      </c>
      <c r="R65" s="103"/>
    </row>
    <row r="66" spans="1:18">
      <c r="A66" s="48">
        <v>27</v>
      </c>
      <c r="B66" s="30">
        <f t="shared" ref="B66:H66" si="35">B30</f>
        <v>0</v>
      </c>
      <c r="C66" s="30">
        <f t="shared" si="35"/>
        <v>0</v>
      </c>
      <c r="D66" s="33">
        <f t="shared" si="35"/>
        <v>0</v>
      </c>
      <c r="E66" s="30">
        <f t="shared" si="35"/>
        <v>0</v>
      </c>
      <c r="F66" s="30">
        <f t="shared" si="35"/>
        <v>0</v>
      </c>
      <c r="G66" s="30">
        <f t="shared" si="35"/>
        <v>0</v>
      </c>
      <c r="H66" s="30">
        <f t="shared" si="35"/>
        <v>0</v>
      </c>
      <c r="I66" s="101" t="str">
        <f t="shared" si="1"/>
        <v/>
      </c>
      <c r="J66" s="101" t="str">
        <f t="shared" si="2"/>
        <v/>
      </c>
      <c r="K66" s="101" t="str">
        <f t="shared" si="3"/>
        <v/>
      </c>
      <c r="L66" s="101" t="str">
        <f t="shared" si="4"/>
        <v/>
      </c>
      <c r="M66" s="101" t="str">
        <f t="shared" si="5"/>
        <v/>
      </c>
      <c r="N66" s="101" t="str">
        <f t="shared" si="6"/>
        <v/>
      </c>
      <c r="O66" s="101" t="str">
        <f t="shared" si="7"/>
        <v/>
      </c>
      <c r="P66" s="101" t="str">
        <f t="shared" si="8"/>
        <v/>
      </c>
      <c r="Q66" s="46">
        <f t="shared" si="9"/>
        <v>0</v>
      </c>
      <c r="R66" s="103"/>
    </row>
    <row r="67" spans="1:18">
      <c r="A67" s="48">
        <v>28</v>
      </c>
      <c r="B67" s="30">
        <f t="shared" ref="B67:H67" si="36">B31</f>
        <v>0</v>
      </c>
      <c r="C67" s="30">
        <f t="shared" si="36"/>
        <v>0</v>
      </c>
      <c r="D67" s="33">
        <f t="shared" si="36"/>
        <v>0</v>
      </c>
      <c r="E67" s="30">
        <f t="shared" si="36"/>
        <v>0</v>
      </c>
      <c r="F67" s="30">
        <f t="shared" si="36"/>
        <v>0</v>
      </c>
      <c r="G67" s="30">
        <f t="shared" si="36"/>
        <v>0</v>
      </c>
      <c r="H67" s="30">
        <f t="shared" si="36"/>
        <v>0</v>
      </c>
      <c r="I67" s="101" t="str">
        <f t="shared" si="1"/>
        <v/>
      </c>
      <c r="J67" s="101" t="str">
        <f t="shared" si="2"/>
        <v/>
      </c>
      <c r="K67" s="101" t="str">
        <f t="shared" si="3"/>
        <v/>
      </c>
      <c r="L67" s="101" t="str">
        <f t="shared" si="4"/>
        <v/>
      </c>
      <c r="M67" s="101" t="str">
        <f t="shared" si="5"/>
        <v/>
      </c>
      <c r="N67" s="101" t="str">
        <f t="shared" si="6"/>
        <v/>
      </c>
      <c r="O67" s="101" t="str">
        <f t="shared" si="7"/>
        <v/>
      </c>
      <c r="P67" s="101" t="str">
        <f t="shared" si="8"/>
        <v/>
      </c>
      <c r="Q67" s="46">
        <f t="shared" si="9"/>
        <v>0</v>
      </c>
      <c r="R67" s="103"/>
    </row>
    <row r="68" spans="1:18">
      <c r="A68" s="48">
        <v>29</v>
      </c>
      <c r="B68" s="30">
        <f t="shared" ref="B68:H68" si="37">B32</f>
        <v>0</v>
      </c>
      <c r="C68" s="30">
        <f t="shared" si="37"/>
        <v>0</v>
      </c>
      <c r="D68" s="33">
        <f t="shared" si="37"/>
        <v>0</v>
      </c>
      <c r="E68" s="30">
        <f t="shared" si="37"/>
        <v>0</v>
      </c>
      <c r="F68" s="30">
        <f t="shared" si="37"/>
        <v>0</v>
      </c>
      <c r="G68" s="30">
        <f t="shared" si="37"/>
        <v>0</v>
      </c>
      <c r="H68" s="30">
        <f t="shared" si="37"/>
        <v>0</v>
      </c>
      <c r="I68" s="101" t="str">
        <f t="shared" si="1"/>
        <v/>
      </c>
      <c r="J68" s="101" t="str">
        <f t="shared" si="2"/>
        <v/>
      </c>
      <c r="K68" s="101" t="str">
        <f t="shared" si="3"/>
        <v/>
      </c>
      <c r="L68" s="101" t="str">
        <f t="shared" si="4"/>
        <v/>
      </c>
      <c r="M68" s="101" t="str">
        <f t="shared" si="5"/>
        <v/>
      </c>
      <c r="N68" s="101" t="str">
        <f t="shared" si="6"/>
        <v/>
      </c>
      <c r="O68" s="101" t="str">
        <f t="shared" si="7"/>
        <v/>
      </c>
      <c r="P68" s="101" t="str">
        <f t="shared" si="8"/>
        <v/>
      </c>
      <c r="Q68" s="46">
        <f t="shared" si="9"/>
        <v>0</v>
      </c>
      <c r="R68" s="103"/>
    </row>
    <row r="69" spans="1:18">
      <c r="A69" s="75">
        <v>30</v>
      </c>
      <c r="B69" s="30">
        <f t="shared" ref="B69:H69" si="38">B33</f>
        <v>0</v>
      </c>
      <c r="C69" s="30">
        <f t="shared" si="38"/>
        <v>0</v>
      </c>
      <c r="D69" s="33">
        <f t="shared" si="38"/>
        <v>0</v>
      </c>
      <c r="E69" s="30">
        <f t="shared" si="38"/>
        <v>0</v>
      </c>
      <c r="F69" s="30">
        <f t="shared" si="38"/>
        <v>0</v>
      </c>
      <c r="G69" s="30">
        <f t="shared" si="38"/>
        <v>0</v>
      </c>
      <c r="H69" s="30">
        <f t="shared" si="38"/>
        <v>0</v>
      </c>
      <c r="I69" s="101" t="str">
        <f t="shared" si="1"/>
        <v/>
      </c>
      <c r="J69" s="101" t="str">
        <f t="shared" si="2"/>
        <v/>
      </c>
      <c r="K69" s="101" t="str">
        <f t="shared" si="3"/>
        <v/>
      </c>
      <c r="L69" s="101" t="str">
        <f t="shared" si="4"/>
        <v/>
      </c>
      <c r="M69" s="101" t="str">
        <f t="shared" si="5"/>
        <v/>
      </c>
      <c r="N69" s="101" t="str">
        <f t="shared" si="6"/>
        <v/>
      </c>
      <c r="O69" s="101" t="str">
        <f t="shared" si="7"/>
        <v/>
      </c>
      <c r="P69" s="101" t="str">
        <f t="shared" si="8"/>
        <v/>
      </c>
      <c r="Q69" s="46">
        <f t="shared" si="9"/>
        <v>0</v>
      </c>
      <c r="R69" s="104"/>
    </row>
    <row r="70" spans="1:18">
      <c r="D70" s="100"/>
    </row>
    <row r="71" spans="1:18">
      <c r="D71" s="100"/>
    </row>
  </sheetData>
  <mergeCells count="10">
    <mergeCell ref="A2:R2"/>
    <mergeCell ref="A1:R1"/>
    <mergeCell ref="O39:P39"/>
    <mergeCell ref="M3:N3"/>
    <mergeCell ref="O3:P3"/>
    <mergeCell ref="I3:J3"/>
    <mergeCell ref="K3:L3"/>
    <mergeCell ref="K39:L39"/>
    <mergeCell ref="I39:J39"/>
    <mergeCell ref="M39:N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69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10" customWidth="1"/>
    <col min="4" max="4" width="3.5703125" customWidth="1"/>
    <col min="5" max="5" width="28.28515625" customWidth="1"/>
    <col min="9" max="11" width="10.140625" customWidth="1"/>
    <col min="12" max="12" width="10.140625" hidden="1" customWidth="1"/>
    <col min="13" max="14" width="10.140625" customWidth="1"/>
  </cols>
  <sheetData>
    <row r="1" spans="1:16" ht="30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45">
      <c r="A2" s="152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 ht="12.75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9" t="s">
        <v>18</v>
      </c>
      <c r="J3" s="6" t="s">
        <v>19</v>
      </c>
      <c r="K3" s="12" t="s">
        <v>20</v>
      </c>
      <c r="L3" s="14" t="s">
        <v>21</v>
      </c>
      <c r="M3" s="16" t="s">
        <v>23</v>
      </c>
      <c r="N3" s="18" t="s">
        <v>26</v>
      </c>
      <c r="O3" s="20"/>
    </row>
    <row r="4" spans="1:16" ht="12.75">
      <c r="A4" s="22">
        <v>1</v>
      </c>
      <c r="B4" s="30" t="s">
        <v>42</v>
      </c>
      <c r="C4" s="30" t="s">
        <v>43</v>
      </c>
      <c r="D4" s="33" t="s">
        <v>25</v>
      </c>
      <c r="E4" s="30" t="s">
        <v>44</v>
      </c>
      <c r="F4" s="33" t="s">
        <v>45</v>
      </c>
      <c r="G4" s="35">
        <v>70089</v>
      </c>
      <c r="H4" s="37">
        <v>33</v>
      </c>
      <c r="I4" s="112">
        <v>180</v>
      </c>
      <c r="J4" s="33">
        <v>180</v>
      </c>
      <c r="K4" s="113">
        <v>180</v>
      </c>
      <c r="L4" s="44" t="s">
        <v>148</v>
      </c>
      <c r="M4" s="46">
        <v>540</v>
      </c>
      <c r="N4" s="114" t="s">
        <v>149</v>
      </c>
      <c r="O4" s="20"/>
    </row>
    <row r="5" spans="1:16" ht="12.75">
      <c r="A5" s="48">
        <v>2</v>
      </c>
      <c r="B5" s="49" t="s">
        <v>107</v>
      </c>
      <c r="C5" s="49" t="s">
        <v>65</v>
      </c>
      <c r="D5" s="50" t="s">
        <v>32</v>
      </c>
      <c r="E5" s="49" t="s">
        <v>27</v>
      </c>
      <c r="F5" s="50" t="s">
        <v>108</v>
      </c>
      <c r="G5" s="51">
        <v>110351</v>
      </c>
      <c r="H5" s="52">
        <v>15</v>
      </c>
      <c r="I5" s="115">
        <v>180</v>
      </c>
      <c r="J5" s="116">
        <v>180</v>
      </c>
      <c r="K5" s="117">
        <v>124</v>
      </c>
      <c r="L5" s="59" t="s">
        <v>148</v>
      </c>
      <c r="M5" s="61">
        <v>484</v>
      </c>
      <c r="N5" s="118" t="s">
        <v>150</v>
      </c>
      <c r="O5" s="20"/>
    </row>
    <row r="6" spans="1:16" ht="12.75">
      <c r="A6" s="48">
        <v>3</v>
      </c>
      <c r="B6" s="49" t="s">
        <v>109</v>
      </c>
      <c r="C6" s="49" t="s">
        <v>110</v>
      </c>
      <c r="D6" s="50" t="s">
        <v>25</v>
      </c>
      <c r="E6" s="49" t="s">
        <v>33</v>
      </c>
      <c r="F6" s="50" t="s">
        <v>111</v>
      </c>
      <c r="G6" s="51">
        <v>54112</v>
      </c>
      <c r="H6" s="52">
        <v>39</v>
      </c>
      <c r="I6" s="115">
        <v>126.99999999999999</v>
      </c>
      <c r="J6" s="50">
        <v>180</v>
      </c>
      <c r="K6" s="76">
        <v>158</v>
      </c>
      <c r="L6" s="59" t="s">
        <v>148</v>
      </c>
      <c r="M6" s="61">
        <v>465</v>
      </c>
      <c r="N6" s="118" t="s">
        <v>151</v>
      </c>
      <c r="O6" s="20"/>
    </row>
    <row r="7" spans="1:16" ht="12.75">
      <c r="A7" s="48">
        <v>4</v>
      </c>
      <c r="B7" s="49" t="s">
        <v>139</v>
      </c>
      <c r="C7" s="49" t="s">
        <v>140</v>
      </c>
      <c r="D7" s="50" t="s">
        <v>32</v>
      </c>
      <c r="E7" s="49" t="s">
        <v>40</v>
      </c>
      <c r="F7" s="50" t="s">
        <v>141</v>
      </c>
      <c r="G7" s="51">
        <v>109351</v>
      </c>
      <c r="H7" s="52">
        <v>34</v>
      </c>
      <c r="I7" s="115">
        <v>158</v>
      </c>
      <c r="J7" s="50">
        <v>180</v>
      </c>
      <c r="K7" s="76">
        <v>116</v>
      </c>
      <c r="L7" s="59" t="s">
        <v>148</v>
      </c>
      <c r="M7" s="61">
        <v>454</v>
      </c>
      <c r="N7" s="118">
        <v>4</v>
      </c>
      <c r="O7" s="20"/>
    </row>
    <row r="8" spans="1:16" ht="16.5" customHeight="1">
      <c r="A8" s="48">
        <v>5</v>
      </c>
      <c r="B8" s="49" t="s">
        <v>90</v>
      </c>
      <c r="C8" s="49" t="s">
        <v>91</v>
      </c>
      <c r="D8" s="50" t="s">
        <v>25</v>
      </c>
      <c r="E8" s="49" t="s">
        <v>44</v>
      </c>
      <c r="F8" s="50" t="s">
        <v>92</v>
      </c>
      <c r="G8" s="51">
        <v>54191</v>
      </c>
      <c r="H8" s="52">
        <v>2</v>
      </c>
      <c r="I8" s="74">
        <v>180</v>
      </c>
      <c r="J8" s="50">
        <v>139</v>
      </c>
      <c r="K8" s="76">
        <v>119</v>
      </c>
      <c r="L8" s="59" t="s">
        <v>148</v>
      </c>
      <c r="M8" s="61">
        <v>438</v>
      </c>
      <c r="N8" s="118">
        <v>5</v>
      </c>
      <c r="O8" s="20"/>
    </row>
    <row r="9" spans="1:16" ht="12.75">
      <c r="A9" s="48">
        <v>6</v>
      </c>
      <c r="B9" s="49" t="s">
        <v>126</v>
      </c>
      <c r="C9" s="49" t="s">
        <v>50</v>
      </c>
      <c r="D9" s="50" t="s">
        <v>25</v>
      </c>
      <c r="E9" s="49" t="s">
        <v>127</v>
      </c>
      <c r="F9" s="50" t="s">
        <v>128</v>
      </c>
      <c r="G9" s="51">
        <v>53956</v>
      </c>
      <c r="H9" s="52">
        <v>30</v>
      </c>
      <c r="I9" s="74">
        <v>71.000000000000014</v>
      </c>
      <c r="J9" s="50">
        <v>180</v>
      </c>
      <c r="K9" s="76">
        <v>180</v>
      </c>
      <c r="L9" s="59" t="s">
        <v>148</v>
      </c>
      <c r="M9" s="61">
        <v>431</v>
      </c>
      <c r="N9" s="118">
        <v>6</v>
      </c>
      <c r="O9" s="20"/>
    </row>
    <row r="10" spans="1:16" ht="12.75">
      <c r="A10" s="48">
        <v>7</v>
      </c>
      <c r="B10" s="49" t="s">
        <v>52</v>
      </c>
      <c r="C10" s="49" t="s">
        <v>55</v>
      </c>
      <c r="D10" s="50" t="s">
        <v>32</v>
      </c>
      <c r="E10" s="49" t="s">
        <v>40</v>
      </c>
      <c r="F10" s="50" t="s">
        <v>56</v>
      </c>
      <c r="G10" s="51">
        <v>109869</v>
      </c>
      <c r="H10" s="52">
        <v>40</v>
      </c>
      <c r="I10" s="74">
        <v>138</v>
      </c>
      <c r="J10" s="50">
        <v>110</v>
      </c>
      <c r="K10" s="76">
        <v>180</v>
      </c>
      <c r="L10" s="59" t="s">
        <v>148</v>
      </c>
      <c r="M10" s="61">
        <v>428</v>
      </c>
      <c r="N10" s="118">
        <v>7</v>
      </c>
      <c r="O10" s="20"/>
    </row>
    <row r="11" spans="1:16" ht="12.75">
      <c r="A11" s="48">
        <v>8</v>
      </c>
      <c r="B11" s="49" t="s">
        <v>46</v>
      </c>
      <c r="C11" s="49" t="s">
        <v>47</v>
      </c>
      <c r="D11" s="50" t="s">
        <v>32</v>
      </c>
      <c r="E11" s="49" t="s">
        <v>40</v>
      </c>
      <c r="F11" s="50" t="s">
        <v>48</v>
      </c>
      <c r="G11" s="51">
        <v>109348</v>
      </c>
      <c r="H11" s="52">
        <v>35</v>
      </c>
      <c r="I11" s="74">
        <v>166</v>
      </c>
      <c r="J11" s="50">
        <v>92</v>
      </c>
      <c r="K11" s="76">
        <v>153</v>
      </c>
      <c r="L11" s="59" t="s">
        <v>148</v>
      </c>
      <c r="M11" s="61">
        <v>411</v>
      </c>
      <c r="N11" s="118">
        <v>8</v>
      </c>
      <c r="O11" s="20"/>
    </row>
    <row r="12" spans="1:16" ht="12.75">
      <c r="A12" s="48">
        <v>9</v>
      </c>
      <c r="B12" s="49" t="s">
        <v>67</v>
      </c>
      <c r="C12" s="49" t="s">
        <v>68</v>
      </c>
      <c r="D12" s="50" t="s">
        <v>32</v>
      </c>
      <c r="E12" s="49" t="s">
        <v>69</v>
      </c>
      <c r="F12" s="50" t="s">
        <v>70</v>
      </c>
      <c r="G12" s="51">
        <v>53968</v>
      </c>
      <c r="H12" s="52">
        <v>43</v>
      </c>
      <c r="I12" s="74">
        <v>106</v>
      </c>
      <c r="J12" s="50">
        <v>124</v>
      </c>
      <c r="K12" s="76">
        <v>165</v>
      </c>
      <c r="L12" s="59" t="s">
        <v>148</v>
      </c>
      <c r="M12" s="61">
        <v>395</v>
      </c>
      <c r="N12" s="118">
        <v>9</v>
      </c>
      <c r="O12" s="20"/>
    </row>
    <row r="13" spans="1:16" ht="12.75">
      <c r="A13" s="48">
        <v>10</v>
      </c>
      <c r="B13" s="49" t="s">
        <v>121</v>
      </c>
      <c r="C13" s="49" t="s">
        <v>122</v>
      </c>
      <c r="D13" s="50" t="s">
        <v>25</v>
      </c>
      <c r="E13" s="49" t="s">
        <v>123</v>
      </c>
      <c r="F13" s="50" t="s">
        <v>124</v>
      </c>
      <c r="G13" s="51">
        <v>67966</v>
      </c>
      <c r="H13" s="52">
        <v>32</v>
      </c>
      <c r="I13" s="74">
        <v>180</v>
      </c>
      <c r="J13" s="50">
        <v>180</v>
      </c>
      <c r="K13" s="76" t="s">
        <v>86</v>
      </c>
      <c r="L13" s="59" t="s">
        <v>148</v>
      </c>
      <c r="M13" s="61">
        <v>360</v>
      </c>
      <c r="N13" s="118">
        <v>10</v>
      </c>
      <c r="O13" s="20"/>
    </row>
    <row r="14" spans="1:16" ht="12.75">
      <c r="A14" s="48">
        <v>11</v>
      </c>
      <c r="B14" s="49" t="s">
        <v>49</v>
      </c>
      <c r="C14" s="49" t="s">
        <v>50</v>
      </c>
      <c r="D14" s="50" t="s">
        <v>32</v>
      </c>
      <c r="E14" s="49" t="s">
        <v>33</v>
      </c>
      <c r="F14" s="50" t="s">
        <v>51</v>
      </c>
      <c r="G14" s="51">
        <v>94369</v>
      </c>
      <c r="H14" s="52">
        <v>46</v>
      </c>
      <c r="I14" s="74">
        <v>83</v>
      </c>
      <c r="J14" s="50">
        <v>180</v>
      </c>
      <c r="K14" s="76">
        <v>70.000000000000014</v>
      </c>
      <c r="L14" s="59" t="s">
        <v>148</v>
      </c>
      <c r="M14" s="61">
        <v>333</v>
      </c>
      <c r="N14" s="118">
        <v>11</v>
      </c>
      <c r="O14" s="20"/>
    </row>
    <row r="15" spans="1:16" ht="12.75">
      <c r="A15" s="48">
        <v>12</v>
      </c>
      <c r="B15" s="49" t="s">
        <v>101</v>
      </c>
      <c r="C15" s="49" t="s">
        <v>102</v>
      </c>
      <c r="D15" s="50" t="s">
        <v>25</v>
      </c>
      <c r="E15" s="49" t="s">
        <v>103</v>
      </c>
      <c r="F15" s="50" t="s">
        <v>104</v>
      </c>
      <c r="G15" s="51">
        <v>53721</v>
      </c>
      <c r="H15" s="52">
        <v>18</v>
      </c>
      <c r="I15" s="74">
        <v>180</v>
      </c>
      <c r="J15" s="50">
        <v>36</v>
      </c>
      <c r="K15" s="76">
        <v>95</v>
      </c>
      <c r="L15" s="59" t="s">
        <v>148</v>
      </c>
      <c r="M15" s="61">
        <v>311</v>
      </c>
      <c r="N15" s="118">
        <v>12</v>
      </c>
      <c r="O15" s="20"/>
    </row>
    <row r="16" spans="1:16" ht="12.75">
      <c r="A16" s="48">
        <v>13</v>
      </c>
      <c r="B16" s="49" t="s">
        <v>98</v>
      </c>
      <c r="C16" s="49" t="s">
        <v>99</v>
      </c>
      <c r="D16" s="50" t="s">
        <v>32</v>
      </c>
      <c r="E16" s="49" t="s">
        <v>69</v>
      </c>
      <c r="F16" s="50" t="s">
        <v>100</v>
      </c>
      <c r="G16" s="51">
        <v>53967</v>
      </c>
      <c r="H16" s="52">
        <v>42</v>
      </c>
      <c r="I16" s="74" t="s">
        <v>86</v>
      </c>
      <c r="J16" s="50">
        <v>180</v>
      </c>
      <c r="K16" s="76">
        <v>99</v>
      </c>
      <c r="L16" s="59" t="s">
        <v>148</v>
      </c>
      <c r="M16" s="61">
        <v>279</v>
      </c>
      <c r="N16" s="118">
        <v>13</v>
      </c>
      <c r="O16" s="20"/>
    </row>
    <row r="17" spans="1:15" ht="12.75">
      <c r="A17" s="48">
        <v>14</v>
      </c>
      <c r="B17" s="49" t="s">
        <v>105</v>
      </c>
      <c r="C17" s="49" t="s">
        <v>96</v>
      </c>
      <c r="D17" s="50" t="s">
        <v>25</v>
      </c>
      <c r="E17" s="49" t="s">
        <v>62</v>
      </c>
      <c r="F17" s="50" t="s">
        <v>106</v>
      </c>
      <c r="G17" s="51">
        <v>54213</v>
      </c>
      <c r="H17" s="52">
        <v>8</v>
      </c>
      <c r="I17" s="74">
        <v>133</v>
      </c>
      <c r="J17" s="50">
        <v>145</v>
      </c>
      <c r="K17" s="76" t="s">
        <v>86</v>
      </c>
      <c r="L17" s="59" t="s">
        <v>148</v>
      </c>
      <c r="M17" s="61">
        <v>278</v>
      </c>
      <c r="N17" s="118">
        <v>14</v>
      </c>
      <c r="O17" s="20"/>
    </row>
    <row r="18" spans="1:15" ht="12.75">
      <c r="A18" s="48">
        <v>15</v>
      </c>
      <c r="B18" s="49" t="s">
        <v>132</v>
      </c>
      <c r="C18" s="49" t="s">
        <v>133</v>
      </c>
      <c r="D18" s="50" t="s">
        <v>25</v>
      </c>
      <c r="E18" s="49" t="s">
        <v>62</v>
      </c>
      <c r="F18" s="50" t="s">
        <v>134</v>
      </c>
      <c r="G18" s="51">
        <v>54216</v>
      </c>
      <c r="H18" s="52">
        <v>9</v>
      </c>
      <c r="I18" s="74">
        <v>153</v>
      </c>
      <c r="J18" s="50" t="s">
        <v>125</v>
      </c>
      <c r="K18" s="76">
        <v>122</v>
      </c>
      <c r="L18" s="59" t="s">
        <v>148</v>
      </c>
      <c r="M18" s="61">
        <v>275</v>
      </c>
      <c r="N18" s="118">
        <v>15</v>
      </c>
      <c r="O18" s="20"/>
    </row>
    <row r="19" spans="1:15" ht="12.75">
      <c r="A19" s="48">
        <v>16</v>
      </c>
      <c r="B19" s="49" t="s">
        <v>77</v>
      </c>
      <c r="C19" s="49" t="s">
        <v>78</v>
      </c>
      <c r="D19" s="50" t="s">
        <v>32</v>
      </c>
      <c r="E19" s="49" t="s">
        <v>40</v>
      </c>
      <c r="F19" s="50" t="s">
        <v>79</v>
      </c>
      <c r="G19" s="51">
        <v>62610</v>
      </c>
      <c r="H19" s="52">
        <v>37</v>
      </c>
      <c r="I19" s="74">
        <v>93</v>
      </c>
      <c r="J19" s="50" t="s">
        <v>86</v>
      </c>
      <c r="K19" s="76">
        <v>180</v>
      </c>
      <c r="L19" s="59" t="s">
        <v>148</v>
      </c>
      <c r="M19" s="61">
        <v>273</v>
      </c>
      <c r="N19" s="118">
        <v>16</v>
      </c>
      <c r="O19" s="20"/>
    </row>
    <row r="20" spans="1:15" ht="12.75">
      <c r="A20" s="48">
        <v>17</v>
      </c>
      <c r="B20" s="49" t="s">
        <v>22</v>
      </c>
      <c r="C20" s="49" t="s">
        <v>24</v>
      </c>
      <c r="D20" s="50" t="s">
        <v>25</v>
      </c>
      <c r="E20" s="49" t="s">
        <v>27</v>
      </c>
      <c r="F20" s="50" t="s">
        <v>28</v>
      </c>
      <c r="G20" s="51">
        <v>66922</v>
      </c>
      <c r="H20" s="52">
        <v>23</v>
      </c>
      <c r="I20" s="74">
        <v>89</v>
      </c>
      <c r="J20" s="50">
        <v>64</v>
      </c>
      <c r="K20" s="76">
        <v>114</v>
      </c>
      <c r="L20" s="59" t="s">
        <v>148</v>
      </c>
      <c r="M20" s="61">
        <v>267</v>
      </c>
      <c r="N20" s="118">
        <v>17</v>
      </c>
      <c r="O20" s="20"/>
    </row>
    <row r="21" spans="1:15" ht="12.75">
      <c r="A21" s="48">
        <v>18</v>
      </c>
      <c r="B21" s="49" t="s">
        <v>135</v>
      </c>
      <c r="C21" s="49" t="s">
        <v>96</v>
      </c>
      <c r="D21" s="55" t="s">
        <v>25</v>
      </c>
      <c r="E21" s="49" t="s">
        <v>62</v>
      </c>
      <c r="F21" s="50" t="s">
        <v>136</v>
      </c>
      <c r="G21" s="51">
        <v>54208</v>
      </c>
      <c r="H21" s="52">
        <v>10</v>
      </c>
      <c r="I21" s="74">
        <v>180</v>
      </c>
      <c r="J21" s="50" t="s">
        <v>86</v>
      </c>
      <c r="K21" s="76">
        <v>61</v>
      </c>
      <c r="L21" s="59" t="s">
        <v>148</v>
      </c>
      <c r="M21" s="61">
        <v>241</v>
      </c>
      <c r="N21" s="118">
        <v>18</v>
      </c>
      <c r="O21" s="20"/>
    </row>
    <row r="22" spans="1:15" ht="12.75">
      <c r="A22" s="48">
        <v>19</v>
      </c>
      <c r="B22" s="49" t="s">
        <v>64</v>
      </c>
      <c r="C22" s="49" t="s">
        <v>65</v>
      </c>
      <c r="D22" s="50" t="s">
        <v>32</v>
      </c>
      <c r="E22" s="49" t="s">
        <v>62</v>
      </c>
      <c r="F22" s="50" t="s">
        <v>66</v>
      </c>
      <c r="G22" s="51">
        <v>108749</v>
      </c>
      <c r="H22" s="52">
        <v>11</v>
      </c>
      <c r="I22" s="74">
        <v>59</v>
      </c>
      <c r="J22" s="50">
        <v>67</v>
      </c>
      <c r="K22" s="76">
        <v>40</v>
      </c>
      <c r="L22" s="59" t="s">
        <v>148</v>
      </c>
      <c r="M22" s="61">
        <v>166</v>
      </c>
      <c r="N22" s="118">
        <v>19</v>
      </c>
      <c r="O22" s="20"/>
    </row>
    <row r="23" spans="1:15" ht="12.75">
      <c r="A23" s="48">
        <v>20</v>
      </c>
      <c r="B23" s="49" t="s">
        <v>80</v>
      </c>
      <c r="C23" s="49" t="s">
        <v>81</v>
      </c>
      <c r="D23" s="50" t="s">
        <v>32</v>
      </c>
      <c r="E23" s="49" t="s">
        <v>40</v>
      </c>
      <c r="F23" s="50" t="s">
        <v>82</v>
      </c>
      <c r="G23" s="51">
        <v>94376</v>
      </c>
      <c r="H23" s="52">
        <v>7</v>
      </c>
      <c r="I23" s="74" t="s">
        <v>86</v>
      </c>
      <c r="J23" s="50" t="s">
        <v>86</v>
      </c>
      <c r="K23" s="76">
        <v>129</v>
      </c>
      <c r="L23" s="59" t="s">
        <v>148</v>
      </c>
      <c r="M23" s="61">
        <v>129</v>
      </c>
      <c r="N23" s="118">
        <v>20</v>
      </c>
      <c r="O23" s="20"/>
    </row>
    <row r="24" spans="1:15" ht="12.75">
      <c r="A24" s="48">
        <v>21</v>
      </c>
      <c r="B24" s="49" t="s">
        <v>60</v>
      </c>
      <c r="C24" s="49" t="s">
        <v>61</v>
      </c>
      <c r="D24" s="50" t="s">
        <v>32</v>
      </c>
      <c r="E24" s="49" t="s">
        <v>62</v>
      </c>
      <c r="F24" s="50" t="s">
        <v>63</v>
      </c>
      <c r="G24" s="51">
        <v>82336</v>
      </c>
      <c r="H24" s="52">
        <v>16</v>
      </c>
      <c r="I24" s="74" t="s">
        <v>94</v>
      </c>
      <c r="J24" s="50" t="s">
        <v>86</v>
      </c>
      <c r="K24" s="76" t="s">
        <v>125</v>
      </c>
      <c r="L24" s="59" t="s">
        <v>148</v>
      </c>
      <c r="M24" s="61">
        <v>0</v>
      </c>
      <c r="N24" s="118">
        <v>21</v>
      </c>
      <c r="O24" s="20"/>
    </row>
    <row r="25" spans="1:15" ht="12.75">
      <c r="A25" s="48">
        <v>22</v>
      </c>
      <c r="B25" s="49" t="s">
        <v>38</v>
      </c>
      <c r="C25" s="49" t="s">
        <v>39</v>
      </c>
      <c r="D25" s="50" t="s">
        <v>32</v>
      </c>
      <c r="E25" s="49" t="s">
        <v>40</v>
      </c>
      <c r="F25" s="50" t="s">
        <v>41</v>
      </c>
      <c r="G25" s="51">
        <v>209266</v>
      </c>
      <c r="H25" s="52">
        <v>44</v>
      </c>
      <c r="I25" s="74" t="s">
        <v>86</v>
      </c>
      <c r="J25" s="50" t="s">
        <v>94</v>
      </c>
      <c r="K25" s="76" t="s">
        <v>94</v>
      </c>
      <c r="L25" s="59" t="s">
        <v>148</v>
      </c>
      <c r="M25" s="61">
        <v>0</v>
      </c>
      <c r="N25" s="118"/>
      <c r="O25" s="20"/>
    </row>
    <row r="26" spans="1:15" ht="12.75">
      <c r="A26" s="75">
        <v>23</v>
      </c>
      <c r="B26" s="77" t="s">
        <v>87</v>
      </c>
      <c r="C26" s="77" t="s">
        <v>88</v>
      </c>
      <c r="D26" s="78" t="s">
        <v>32</v>
      </c>
      <c r="E26" s="77" t="s">
        <v>40</v>
      </c>
      <c r="F26" s="78" t="s">
        <v>89</v>
      </c>
      <c r="G26" s="79">
        <v>109350</v>
      </c>
      <c r="H26" s="80">
        <v>36</v>
      </c>
      <c r="I26" s="81" t="s">
        <v>94</v>
      </c>
      <c r="J26" s="78" t="s">
        <v>86</v>
      </c>
      <c r="K26" s="83" t="s">
        <v>86</v>
      </c>
      <c r="L26" s="84" t="s">
        <v>148</v>
      </c>
      <c r="M26" s="85">
        <v>0</v>
      </c>
      <c r="N26" s="119"/>
      <c r="O26" s="20"/>
    </row>
    <row r="27" spans="1:15" ht="12.75">
      <c r="A27" s="2"/>
    </row>
    <row r="28" spans="1:15" ht="12.75">
      <c r="A28" s="2"/>
    </row>
    <row r="29" spans="1:15" ht="12.75">
      <c r="A29" s="2"/>
    </row>
    <row r="30" spans="1:15" ht="12.75">
      <c r="A30" s="2"/>
    </row>
    <row r="31" spans="1:15" ht="12.75">
      <c r="A31" s="2"/>
    </row>
    <row r="32" spans="1:15" ht="12.75">
      <c r="A32" s="2"/>
    </row>
    <row r="33" spans="1:14" ht="12.75">
      <c r="A33" s="2"/>
    </row>
    <row r="39" spans="1:14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2.75">
      <c r="A40" s="2"/>
    </row>
    <row r="41" spans="1:14" ht="12.75">
      <c r="A41" s="2"/>
    </row>
    <row r="42" spans="1:14" ht="12.75">
      <c r="A42" s="2"/>
    </row>
    <row r="43" spans="1:14" ht="12.75">
      <c r="A43" s="2"/>
    </row>
    <row r="44" spans="1:14" ht="12.75">
      <c r="A44" s="2"/>
    </row>
    <row r="45" spans="1:14" ht="12.75">
      <c r="A45" s="2"/>
    </row>
    <row r="46" spans="1:14" ht="12.75">
      <c r="A46" s="2"/>
    </row>
    <row r="47" spans="1:14" ht="12.75">
      <c r="A47" s="2"/>
    </row>
    <row r="48" spans="1:14" ht="12.75">
      <c r="A48" s="2"/>
    </row>
    <row r="49" spans="1:1" ht="12.75">
      <c r="A49" s="2"/>
    </row>
    <row r="50" spans="1:1" ht="12.75">
      <c r="A50" s="2"/>
    </row>
    <row r="51" spans="1:1" ht="12.75">
      <c r="A51" s="2"/>
    </row>
    <row r="52" spans="1:1" ht="12.75">
      <c r="A52" s="2"/>
    </row>
    <row r="53" spans="1:1" ht="12.75">
      <c r="A53" s="2"/>
    </row>
    <row r="54" spans="1:1" ht="12.75">
      <c r="A54" s="2"/>
    </row>
    <row r="55" spans="1:1" ht="12.75">
      <c r="A55" s="2"/>
    </row>
    <row r="56" spans="1:1" ht="12.75">
      <c r="A56" s="2"/>
    </row>
    <row r="57" spans="1:1" ht="12.75">
      <c r="A57" s="2"/>
    </row>
    <row r="58" spans="1:1" ht="12.75">
      <c r="A58" s="2"/>
    </row>
    <row r="59" spans="1:1" ht="12.75">
      <c r="A59" s="2"/>
    </row>
    <row r="60" spans="1:1" ht="12.75">
      <c r="A60" s="2"/>
    </row>
    <row r="61" spans="1:1" ht="12.75">
      <c r="A61" s="2"/>
    </row>
    <row r="62" spans="1:1" ht="12.75">
      <c r="A62" s="2"/>
    </row>
    <row r="63" spans="1:1" ht="12.75">
      <c r="A63" s="2"/>
    </row>
    <row r="64" spans="1:1" ht="12.75">
      <c r="A64" s="2"/>
    </row>
    <row r="65" spans="1:1" ht="12.75">
      <c r="A65" s="2"/>
    </row>
    <row r="66" spans="1:1" ht="12.75">
      <c r="A66" s="2"/>
    </row>
    <row r="67" spans="1:1" ht="12.75">
      <c r="A67" s="2"/>
    </row>
    <row r="68" spans="1:1" ht="12.75">
      <c r="A68" s="2"/>
    </row>
    <row r="69" spans="1:1" ht="12.75">
      <c r="A69" s="2"/>
    </row>
  </sheetData>
  <mergeCells count="2">
    <mergeCell ref="A2:N2"/>
    <mergeCell ref="A1:N1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69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9.42578125" customWidth="1"/>
    <col min="4" max="4" width="3.5703125" customWidth="1"/>
    <col min="5" max="5" width="28.28515625" customWidth="1"/>
    <col min="9" max="11" width="10.140625" customWidth="1"/>
    <col min="12" max="12" width="10.140625" hidden="1" customWidth="1"/>
    <col min="13" max="14" width="10.140625" customWidth="1"/>
  </cols>
  <sheetData>
    <row r="1" spans="1:16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15.75" customHeight="1">
      <c r="A2" s="152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9" t="s">
        <v>18</v>
      </c>
      <c r="J3" s="6" t="s">
        <v>19</v>
      </c>
      <c r="K3" s="12" t="s">
        <v>20</v>
      </c>
      <c r="L3" s="14" t="s">
        <v>21</v>
      </c>
      <c r="M3" s="16" t="s">
        <v>23</v>
      </c>
      <c r="N3" s="18" t="s">
        <v>26</v>
      </c>
      <c r="O3" s="20"/>
    </row>
    <row r="4" spans="1:16">
      <c r="A4" s="22">
        <v>1</v>
      </c>
      <c r="B4" s="30" t="s">
        <v>22</v>
      </c>
      <c r="C4" s="30" t="s">
        <v>24</v>
      </c>
      <c r="D4" s="33" t="s">
        <v>25</v>
      </c>
      <c r="E4" s="30" t="s">
        <v>27</v>
      </c>
      <c r="F4" s="33" t="s">
        <v>28</v>
      </c>
      <c r="G4" s="35">
        <v>66922</v>
      </c>
      <c r="H4" s="37">
        <v>23</v>
      </c>
      <c r="I4" s="39">
        <v>72.000000000000014</v>
      </c>
      <c r="J4" s="33">
        <v>180</v>
      </c>
      <c r="K4" s="113">
        <v>180</v>
      </c>
      <c r="L4" s="44" t="s">
        <v>148</v>
      </c>
      <c r="M4" s="46">
        <v>432</v>
      </c>
      <c r="N4" s="114" t="s">
        <v>149</v>
      </c>
      <c r="O4" s="20"/>
    </row>
    <row r="5" spans="1:16">
      <c r="A5" s="48">
        <v>2</v>
      </c>
      <c r="B5" s="49" t="s">
        <v>101</v>
      </c>
      <c r="C5" s="49" t="s">
        <v>102</v>
      </c>
      <c r="D5" s="50" t="s">
        <v>25</v>
      </c>
      <c r="E5" s="49" t="s">
        <v>103</v>
      </c>
      <c r="F5" s="50" t="s">
        <v>104</v>
      </c>
      <c r="G5" s="51">
        <v>53721</v>
      </c>
      <c r="H5" s="52">
        <v>18</v>
      </c>
      <c r="I5" s="53">
        <v>156</v>
      </c>
      <c r="J5" s="55">
        <v>122</v>
      </c>
      <c r="K5" s="57">
        <v>136</v>
      </c>
      <c r="L5" s="59" t="s">
        <v>148</v>
      </c>
      <c r="M5" s="61">
        <v>414</v>
      </c>
      <c r="N5" s="118" t="s">
        <v>150</v>
      </c>
      <c r="O5" s="20"/>
    </row>
    <row r="6" spans="1:16">
      <c r="A6" s="48">
        <v>3</v>
      </c>
      <c r="B6" s="49" t="s">
        <v>126</v>
      </c>
      <c r="C6" s="49" t="s">
        <v>50</v>
      </c>
      <c r="D6" s="50" t="s">
        <v>25</v>
      </c>
      <c r="E6" s="49" t="s">
        <v>127</v>
      </c>
      <c r="F6" s="50" t="s">
        <v>128</v>
      </c>
      <c r="G6" s="51">
        <v>53956</v>
      </c>
      <c r="H6" s="52">
        <v>30</v>
      </c>
      <c r="I6" s="53">
        <v>155</v>
      </c>
      <c r="J6" s="50">
        <v>97.999999999999986</v>
      </c>
      <c r="K6" s="76">
        <v>110</v>
      </c>
      <c r="L6" s="59" t="s">
        <v>148</v>
      </c>
      <c r="M6" s="61">
        <v>363</v>
      </c>
      <c r="N6" s="118" t="s">
        <v>151</v>
      </c>
      <c r="O6" s="20"/>
    </row>
    <row r="7" spans="1:16">
      <c r="A7" s="48">
        <v>4</v>
      </c>
      <c r="B7" s="49" t="s">
        <v>64</v>
      </c>
      <c r="C7" s="49" t="s">
        <v>65</v>
      </c>
      <c r="D7" s="50" t="s">
        <v>32</v>
      </c>
      <c r="E7" s="49" t="s">
        <v>62</v>
      </c>
      <c r="F7" s="50" t="s">
        <v>66</v>
      </c>
      <c r="G7" s="51">
        <v>108749</v>
      </c>
      <c r="H7" s="52">
        <v>11</v>
      </c>
      <c r="I7" s="53">
        <v>108</v>
      </c>
      <c r="J7" s="50">
        <v>102</v>
      </c>
      <c r="K7" s="76">
        <v>133</v>
      </c>
      <c r="L7" s="59" t="s">
        <v>148</v>
      </c>
      <c r="M7" s="61">
        <v>343</v>
      </c>
      <c r="N7" s="118">
        <v>4</v>
      </c>
      <c r="O7" s="20"/>
    </row>
    <row r="8" spans="1:16">
      <c r="A8" s="48">
        <v>5</v>
      </c>
      <c r="B8" s="49" t="s">
        <v>38</v>
      </c>
      <c r="C8" s="49" t="s">
        <v>39</v>
      </c>
      <c r="D8" s="50" t="s">
        <v>32</v>
      </c>
      <c r="E8" s="49" t="s">
        <v>40</v>
      </c>
      <c r="F8" s="50" t="s">
        <v>41</v>
      </c>
      <c r="G8" s="51">
        <v>209266</v>
      </c>
      <c r="H8" s="52">
        <v>44</v>
      </c>
      <c r="I8" s="74">
        <v>83</v>
      </c>
      <c r="J8" s="50">
        <v>71.000000000000014</v>
      </c>
      <c r="K8" s="76">
        <v>180</v>
      </c>
      <c r="L8" s="59" t="s">
        <v>148</v>
      </c>
      <c r="M8" s="61">
        <v>334</v>
      </c>
      <c r="N8" s="118">
        <v>5</v>
      </c>
      <c r="O8" s="20"/>
    </row>
    <row r="9" spans="1:16">
      <c r="A9" s="48">
        <v>6</v>
      </c>
      <c r="B9" s="49" t="s">
        <v>77</v>
      </c>
      <c r="C9" s="49" t="s">
        <v>78</v>
      </c>
      <c r="D9" s="50" t="s">
        <v>32</v>
      </c>
      <c r="E9" s="49" t="s">
        <v>40</v>
      </c>
      <c r="F9" s="50" t="s">
        <v>79</v>
      </c>
      <c r="G9" s="51">
        <v>62610</v>
      </c>
      <c r="H9" s="52">
        <v>37</v>
      </c>
      <c r="I9" s="74">
        <v>89</v>
      </c>
      <c r="J9" s="50">
        <v>151</v>
      </c>
      <c r="K9" s="76">
        <v>93</v>
      </c>
      <c r="L9" s="59" t="s">
        <v>148</v>
      </c>
      <c r="M9" s="61">
        <v>333</v>
      </c>
      <c r="N9" s="118">
        <v>6</v>
      </c>
      <c r="O9" s="20"/>
    </row>
    <row r="10" spans="1:16">
      <c r="A10" s="48">
        <v>7</v>
      </c>
      <c r="B10" s="49" t="s">
        <v>90</v>
      </c>
      <c r="C10" s="49" t="s">
        <v>91</v>
      </c>
      <c r="D10" s="50" t="s">
        <v>25</v>
      </c>
      <c r="E10" s="49" t="s">
        <v>44</v>
      </c>
      <c r="F10" s="50" t="s">
        <v>92</v>
      </c>
      <c r="G10" s="51">
        <v>54191</v>
      </c>
      <c r="H10" s="52">
        <v>2</v>
      </c>
      <c r="I10" s="74">
        <v>135</v>
      </c>
      <c r="J10" s="50">
        <v>104</v>
      </c>
      <c r="K10" s="76">
        <v>92</v>
      </c>
      <c r="L10" s="59" t="s">
        <v>148</v>
      </c>
      <c r="M10" s="61">
        <v>331</v>
      </c>
      <c r="N10" s="118">
        <v>7</v>
      </c>
      <c r="O10" s="20"/>
    </row>
    <row r="11" spans="1:16">
      <c r="A11" s="48">
        <v>8</v>
      </c>
      <c r="B11" s="49" t="s">
        <v>80</v>
      </c>
      <c r="C11" s="49" t="s">
        <v>81</v>
      </c>
      <c r="D11" s="50" t="s">
        <v>32</v>
      </c>
      <c r="E11" s="49" t="s">
        <v>40</v>
      </c>
      <c r="F11" s="50" t="s">
        <v>82</v>
      </c>
      <c r="G11" s="51">
        <v>94376</v>
      </c>
      <c r="H11" s="52">
        <v>7</v>
      </c>
      <c r="I11" s="74">
        <v>103</v>
      </c>
      <c r="J11" s="50">
        <v>147</v>
      </c>
      <c r="K11" s="76">
        <v>77</v>
      </c>
      <c r="L11" s="59" t="s">
        <v>148</v>
      </c>
      <c r="M11" s="61">
        <v>327</v>
      </c>
      <c r="N11" s="118">
        <v>8</v>
      </c>
      <c r="O11" s="20"/>
    </row>
    <row r="12" spans="1:16">
      <c r="A12" s="48">
        <v>9</v>
      </c>
      <c r="B12" s="49" t="s">
        <v>135</v>
      </c>
      <c r="C12" s="49" t="s">
        <v>96</v>
      </c>
      <c r="D12" s="50" t="s">
        <v>25</v>
      </c>
      <c r="E12" s="49" t="s">
        <v>62</v>
      </c>
      <c r="F12" s="50" t="s">
        <v>136</v>
      </c>
      <c r="G12" s="51">
        <v>54208</v>
      </c>
      <c r="H12" s="52">
        <v>10</v>
      </c>
      <c r="I12" s="74">
        <v>101</v>
      </c>
      <c r="J12" s="50">
        <v>100</v>
      </c>
      <c r="K12" s="76">
        <v>113</v>
      </c>
      <c r="L12" s="59" t="s">
        <v>148</v>
      </c>
      <c r="M12" s="61">
        <v>314</v>
      </c>
      <c r="N12" s="118">
        <v>9</v>
      </c>
      <c r="O12" s="20"/>
    </row>
    <row r="13" spans="1:16">
      <c r="A13" s="48">
        <v>10</v>
      </c>
      <c r="B13" s="49" t="s">
        <v>60</v>
      </c>
      <c r="C13" s="49" t="s">
        <v>61</v>
      </c>
      <c r="D13" s="50" t="s">
        <v>32</v>
      </c>
      <c r="E13" s="49" t="s">
        <v>62</v>
      </c>
      <c r="F13" s="50" t="s">
        <v>63</v>
      </c>
      <c r="G13" s="51">
        <v>82336</v>
      </c>
      <c r="H13" s="52">
        <v>16</v>
      </c>
      <c r="I13" s="74">
        <v>107</v>
      </c>
      <c r="J13" s="50">
        <v>100</v>
      </c>
      <c r="K13" s="76">
        <v>106</v>
      </c>
      <c r="L13" s="59" t="s">
        <v>148</v>
      </c>
      <c r="M13" s="61">
        <v>313</v>
      </c>
      <c r="N13" s="118">
        <v>10</v>
      </c>
      <c r="O13" s="20"/>
    </row>
    <row r="14" spans="1:16">
      <c r="A14" s="48">
        <v>11</v>
      </c>
      <c r="B14" s="49" t="s">
        <v>132</v>
      </c>
      <c r="C14" s="49" t="s">
        <v>133</v>
      </c>
      <c r="D14" s="50" t="s">
        <v>25</v>
      </c>
      <c r="E14" s="49" t="s">
        <v>62</v>
      </c>
      <c r="F14" s="50" t="s">
        <v>134</v>
      </c>
      <c r="G14" s="51">
        <v>54216</v>
      </c>
      <c r="H14" s="52">
        <v>9</v>
      </c>
      <c r="I14" s="74">
        <v>105</v>
      </c>
      <c r="J14" s="50">
        <v>102</v>
      </c>
      <c r="K14" s="76">
        <v>97.000000000000014</v>
      </c>
      <c r="L14" s="59" t="s">
        <v>148</v>
      </c>
      <c r="M14" s="61">
        <v>304</v>
      </c>
      <c r="N14" s="118">
        <v>11</v>
      </c>
      <c r="O14" s="20"/>
    </row>
    <row r="15" spans="1:16">
      <c r="A15" s="48">
        <v>12</v>
      </c>
      <c r="B15" s="49" t="s">
        <v>107</v>
      </c>
      <c r="C15" s="49" t="s">
        <v>65</v>
      </c>
      <c r="D15" s="50" t="s">
        <v>32</v>
      </c>
      <c r="E15" s="49" t="s">
        <v>27</v>
      </c>
      <c r="F15" s="50" t="s">
        <v>108</v>
      </c>
      <c r="G15" s="51">
        <v>110351</v>
      </c>
      <c r="H15" s="52">
        <v>15</v>
      </c>
      <c r="I15" s="74">
        <v>114</v>
      </c>
      <c r="J15" s="50">
        <v>82</v>
      </c>
      <c r="K15" s="76">
        <v>102</v>
      </c>
      <c r="L15" s="59" t="s">
        <v>148</v>
      </c>
      <c r="M15" s="61">
        <v>298</v>
      </c>
      <c r="N15" s="118">
        <v>12</v>
      </c>
      <c r="O15" s="20"/>
    </row>
    <row r="16" spans="1:16">
      <c r="A16" s="48">
        <v>13</v>
      </c>
      <c r="B16" s="49" t="s">
        <v>49</v>
      </c>
      <c r="C16" s="49" t="s">
        <v>50</v>
      </c>
      <c r="D16" s="50" t="s">
        <v>32</v>
      </c>
      <c r="E16" s="49" t="s">
        <v>33</v>
      </c>
      <c r="F16" s="50" t="s">
        <v>51</v>
      </c>
      <c r="G16" s="51">
        <v>94369</v>
      </c>
      <c r="H16" s="52">
        <v>46</v>
      </c>
      <c r="I16" s="74">
        <v>85</v>
      </c>
      <c r="J16" s="50">
        <v>107</v>
      </c>
      <c r="K16" s="76">
        <v>101</v>
      </c>
      <c r="L16" s="59" t="s">
        <v>148</v>
      </c>
      <c r="M16" s="61">
        <v>293</v>
      </c>
      <c r="N16" s="118">
        <v>13</v>
      </c>
      <c r="O16" s="20"/>
    </row>
    <row r="17" spans="1:15">
      <c r="A17" s="48">
        <v>14</v>
      </c>
      <c r="B17" s="49" t="s">
        <v>109</v>
      </c>
      <c r="C17" s="49" t="s">
        <v>110</v>
      </c>
      <c r="D17" s="50" t="s">
        <v>25</v>
      </c>
      <c r="E17" s="49" t="s">
        <v>33</v>
      </c>
      <c r="F17" s="50" t="s">
        <v>111</v>
      </c>
      <c r="G17" s="51">
        <v>54112</v>
      </c>
      <c r="H17" s="52">
        <v>39</v>
      </c>
      <c r="I17" s="74">
        <v>80</v>
      </c>
      <c r="J17" s="50">
        <v>84</v>
      </c>
      <c r="K17" s="76">
        <v>128</v>
      </c>
      <c r="L17" s="59" t="s">
        <v>148</v>
      </c>
      <c r="M17" s="61">
        <v>292</v>
      </c>
      <c r="N17" s="118">
        <v>14</v>
      </c>
      <c r="O17" s="20"/>
    </row>
    <row r="18" spans="1:15">
      <c r="A18" s="48">
        <v>15</v>
      </c>
      <c r="B18" s="49" t="s">
        <v>121</v>
      </c>
      <c r="C18" s="49" t="s">
        <v>122</v>
      </c>
      <c r="D18" s="50" t="s">
        <v>25</v>
      </c>
      <c r="E18" s="49" t="s">
        <v>123</v>
      </c>
      <c r="F18" s="50" t="s">
        <v>124</v>
      </c>
      <c r="G18" s="51">
        <v>67966</v>
      </c>
      <c r="H18" s="52">
        <v>32</v>
      </c>
      <c r="I18" s="74">
        <v>122</v>
      </c>
      <c r="J18" s="50">
        <v>88</v>
      </c>
      <c r="K18" s="76">
        <v>79</v>
      </c>
      <c r="L18" s="59" t="s">
        <v>148</v>
      </c>
      <c r="M18" s="61">
        <v>289</v>
      </c>
      <c r="N18" s="118">
        <v>15</v>
      </c>
      <c r="O18" s="20"/>
    </row>
    <row r="19" spans="1:15">
      <c r="A19" s="48">
        <v>16</v>
      </c>
      <c r="B19" s="49" t="s">
        <v>42</v>
      </c>
      <c r="C19" s="49" t="s">
        <v>43</v>
      </c>
      <c r="D19" s="50" t="s">
        <v>25</v>
      </c>
      <c r="E19" s="49" t="s">
        <v>44</v>
      </c>
      <c r="F19" s="50" t="s">
        <v>45</v>
      </c>
      <c r="G19" s="51">
        <v>70089</v>
      </c>
      <c r="H19" s="52">
        <v>33</v>
      </c>
      <c r="I19" s="74" t="s">
        <v>86</v>
      </c>
      <c r="J19" s="50">
        <v>145</v>
      </c>
      <c r="K19" s="76">
        <v>135</v>
      </c>
      <c r="L19" s="59" t="s">
        <v>148</v>
      </c>
      <c r="M19" s="61">
        <v>280</v>
      </c>
      <c r="N19" s="118">
        <v>16</v>
      </c>
      <c r="O19" s="20"/>
    </row>
    <row r="20" spans="1:15">
      <c r="A20" s="48">
        <v>17</v>
      </c>
      <c r="B20" s="49" t="s">
        <v>87</v>
      </c>
      <c r="C20" s="49" t="s">
        <v>88</v>
      </c>
      <c r="D20" s="50" t="s">
        <v>32</v>
      </c>
      <c r="E20" s="49" t="s">
        <v>40</v>
      </c>
      <c r="F20" s="50" t="s">
        <v>89</v>
      </c>
      <c r="G20" s="51">
        <v>109350</v>
      </c>
      <c r="H20" s="52">
        <v>36</v>
      </c>
      <c r="I20" s="74">
        <v>117</v>
      </c>
      <c r="J20" s="50">
        <v>67</v>
      </c>
      <c r="K20" s="76">
        <v>89</v>
      </c>
      <c r="L20" s="59" t="s">
        <v>148</v>
      </c>
      <c r="M20" s="61">
        <v>273</v>
      </c>
      <c r="N20" s="118">
        <v>17</v>
      </c>
      <c r="O20" s="20"/>
    </row>
    <row r="21" spans="1:15">
      <c r="A21" s="48">
        <v>18</v>
      </c>
      <c r="B21" s="49" t="s">
        <v>98</v>
      </c>
      <c r="C21" s="49" t="s">
        <v>99</v>
      </c>
      <c r="D21" s="50" t="s">
        <v>32</v>
      </c>
      <c r="E21" s="49" t="s">
        <v>69</v>
      </c>
      <c r="F21" s="50" t="s">
        <v>100</v>
      </c>
      <c r="G21" s="51">
        <v>53967</v>
      </c>
      <c r="H21" s="52">
        <v>42</v>
      </c>
      <c r="I21" s="74">
        <v>97.000000000000014</v>
      </c>
      <c r="J21" s="50">
        <v>93</v>
      </c>
      <c r="K21" s="76">
        <v>81</v>
      </c>
      <c r="L21" s="59" t="s">
        <v>148</v>
      </c>
      <c r="M21" s="61">
        <v>271</v>
      </c>
      <c r="N21" s="118">
        <v>18</v>
      </c>
      <c r="O21" s="20"/>
    </row>
    <row r="22" spans="1:15">
      <c r="A22" s="48">
        <v>19</v>
      </c>
      <c r="B22" s="49" t="s">
        <v>52</v>
      </c>
      <c r="C22" s="49" t="s">
        <v>53</v>
      </c>
      <c r="D22" s="50" t="s">
        <v>25</v>
      </c>
      <c r="E22" s="49" t="s">
        <v>40</v>
      </c>
      <c r="F22" s="50" t="s">
        <v>54</v>
      </c>
      <c r="G22" s="51">
        <v>54095</v>
      </c>
      <c r="H22" s="52">
        <v>41</v>
      </c>
      <c r="I22" s="74">
        <v>87</v>
      </c>
      <c r="J22" s="50">
        <v>87</v>
      </c>
      <c r="K22" s="76">
        <v>77</v>
      </c>
      <c r="L22" s="59" t="s">
        <v>148</v>
      </c>
      <c r="M22" s="61">
        <v>251</v>
      </c>
      <c r="N22" s="118">
        <v>19</v>
      </c>
      <c r="O22" s="20"/>
    </row>
    <row r="23" spans="1:15">
      <c r="A23" s="48">
        <v>20</v>
      </c>
      <c r="B23" s="49" t="s">
        <v>67</v>
      </c>
      <c r="C23" s="49" t="s">
        <v>68</v>
      </c>
      <c r="D23" s="50" t="s">
        <v>32</v>
      </c>
      <c r="E23" s="49" t="s">
        <v>69</v>
      </c>
      <c r="F23" s="50" t="s">
        <v>70</v>
      </c>
      <c r="G23" s="51">
        <v>53968</v>
      </c>
      <c r="H23" s="52">
        <v>43</v>
      </c>
      <c r="I23" s="74">
        <v>65</v>
      </c>
      <c r="J23" s="50">
        <v>65</v>
      </c>
      <c r="K23" s="76">
        <v>94</v>
      </c>
      <c r="L23" s="59" t="s">
        <v>148</v>
      </c>
      <c r="M23" s="61">
        <v>224</v>
      </c>
      <c r="N23" s="118">
        <v>20</v>
      </c>
      <c r="O23" s="20"/>
    </row>
    <row r="24" spans="1:15">
      <c r="A24" s="48">
        <v>21</v>
      </c>
      <c r="B24" s="49" t="s">
        <v>105</v>
      </c>
      <c r="C24" s="49" t="s">
        <v>96</v>
      </c>
      <c r="D24" s="50" t="s">
        <v>25</v>
      </c>
      <c r="E24" s="49" t="s">
        <v>62</v>
      </c>
      <c r="F24" s="50" t="s">
        <v>106</v>
      </c>
      <c r="G24" s="51">
        <v>54213</v>
      </c>
      <c r="H24" s="52">
        <v>8</v>
      </c>
      <c r="I24" s="74" t="s">
        <v>86</v>
      </c>
      <c r="J24" s="50">
        <v>100</v>
      </c>
      <c r="K24" s="76">
        <v>111</v>
      </c>
      <c r="L24" s="59" t="s">
        <v>148</v>
      </c>
      <c r="M24" s="61">
        <v>211</v>
      </c>
      <c r="N24" s="118">
        <v>21</v>
      </c>
      <c r="O24" s="20"/>
    </row>
    <row r="25" spans="1:15">
      <c r="A25" s="48">
        <v>22</v>
      </c>
      <c r="B25" s="49" t="s">
        <v>142</v>
      </c>
      <c r="C25" s="49" t="s">
        <v>65</v>
      </c>
      <c r="D25" s="50" t="s">
        <v>32</v>
      </c>
      <c r="E25" s="49" t="s">
        <v>33</v>
      </c>
      <c r="F25" s="50" t="s">
        <v>143</v>
      </c>
      <c r="G25" s="51"/>
      <c r="H25" s="52">
        <v>1</v>
      </c>
      <c r="I25" s="74">
        <v>66</v>
      </c>
      <c r="J25" s="50">
        <v>55.000000000000007</v>
      </c>
      <c r="K25" s="76">
        <v>74.999999999999986</v>
      </c>
      <c r="L25" s="59" t="s">
        <v>148</v>
      </c>
      <c r="M25" s="61">
        <v>196</v>
      </c>
      <c r="N25" s="118">
        <v>22</v>
      </c>
      <c r="O25" s="20"/>
    </row>
    <row r="26" spans="1:15">
      <c r="A26" s="48">
        <v>23</v>
      </c>
      <c r="B26" s="49" t="s">
        <v>74</v>
      </c>
      <c r="C26" s="49" t="s">
        <v>75</v>
      </c>
      <c r="D26" s="50" t="s">
        <v>32</v>
      </c>
      <c r="E26" s="49" t="s">
        <v>33</v>
      </c>
      <c r="F26" s="50" t="s">
        <v>76</v>
      </c>
      <c r="G26" s="51">
        <v>82354</v>
      </c>
      <c r="H26" s="52">
        <v>45</v>
      </c>
      <c r="I26" s="74">
        <v>103</v>
      </c>
      <c r="J26" s="50">
        <v>64</v>
      </c>
      <c r="K26" s="76" t="s">
        <v>94</v>
      </c>
      <c r="L26" s="59" t="s">
        <v>148</v>
      </c>
      <c r="M26" s="61">
        <v>167</v>
      </c>
      <c r="N26" s="118">
        <v>23</v>
      </c>
      <c r="O26" s="20"/>
    </row>
    <row r="27" spans="1:15">
      <c r="A27" s="48">
        <v>24</v>
      </c>
      <c r="B27" s="49" t="s">
        <v>46</v>
      </c>
      <c r="C27" s="49" t="s">
        <v>47</v>
      </c>
      <c r="D27" s="50" t="s">
        <v>32</v>
      </c>
      <c r="E27" s="49" t="s">
        <v>40</v>
      </c>
      <c r="F27" s="50" t="s">
        <v>48</v>
      </c>
      <c r="G27" s="51">
        <v>109348</v>
      </c>
      <c r="H27" s="52">
        <v>35</v>
      </c>
      <c r="I27" s="74">
        <v>77</v>
      </c>
      <c r="J27" s="50" t="s">
        <v>86</v>
      </c>
      <c r="K27" s="76">
        <v>89</v>
      </c>
      <c r="L27" s="59" t="s">
        <v>148</v>
      </c>
      <c r="M27" s="61">
        <v>166</v>
      </c>
      <c r="N27" s="118">
        <v>24</v>
      </c>
      <c r="O27" s="20"/>
    </row>
    <row r="28" spans="1:15">
      <c r="A28" s="48">
        <v>25</v>
      </c>
      <c r="B28" s="49" t="s">
        <v>139</v>
      </c>
      <c r="C28" s="49" t="s">
        <v>140</v>
      </c>
      <c r="D28" s="50" t="s">
        <v>32</v>
      </c>
      <c r="E28" s="49" t="s">
        <v>40</v>
      </c>
      <c r="F28" s="50" t="s">
        <v>141</v>
      </c>
      <c r="G28" s="51">
        <v>109351</v>
      </c>
      <c r="H28" s="52">
        <v>34</v>
      </c>
      <c r="I28" s="74">
        <v>85</v>
      </c>
      <c r="J28" s="50">
        <v>81</v>
      </c>
      <c r="K28" s="76" t="s">
        <v>94</v>
      </c>
      <c r="L28" s="59" t="s">
        <v>148</v>
      </c>
      <c r="M28" s="61">
        <v>166</v>
      </c>
      <c r="N28" s="118">
        <v>25</v>
      </c>
      <c r="O28" s="20"/>
    </row>
    <row r="29" spans="1:15">
      <c r="A29" s="48">
        <v>26</v>
      </c>
      <c r="B29" s="49" t="s">
        <v>112</v>
      </c>
      <c r="C29" s="49" t="s">
        <v>39</v>
      </c>
      <c r="D29" s="50" t="s">
        <v>32</v>
      </c>
      <c r="E29" s="49" t="s">
        <v>33</v>
      </c>
      <c r="F29" s="50" t="s">
        <v>113</v>
      </c>
      <c r="G29" s="51">
        <v>120105</v>
      </c>
      <c r="H29" s="52">
        <v>26</v>
      </c>
      <c r="I29" s="74">
        <v>82</v>
      </c>
      <c r="J29" s="50">
        <v>54</v>
      </c>
      <c r="K29" s="76" t="s">
        <v>94</v>
      </c>
      <c r="L29" s="59" t="s">
        <v>148</v>
      </c>
      <c r="M29" s="61">
        <v>136</v>
      </c>
      <c r="N29" s="118">
        <v>26</v>
      </c>
      <c r="O29" s="20"/>
    </row>
    <row r="30" spans="1:15">
      <c r="A30" s="48">
        <v>27</v>
      </c>
      <c r="B30" s="49" t="s">
        <v>35</v>
      </c>
      <c r="C30" s="49" t="s">
        <v>36</v>
      </c>
      <c r="D30" s="50" t="s">
        <v>32</v>
      </c>
      <c r="E30" s="49" t="s">
        <v>33</v>
      </c>
      <c r="F30" s="50" t="s">
        <v>37</v>
      </c>
      <c r="G30" s="51">
        <v>122891</v>
      </c>
      <c r="H30" s="52">
        <v>6</v>
      </c>
      <c r="I30" s="74">
        <v>54</v>
      </c>
      <c r="J30" s="50">
        <v>50</v>
      </c>
      <c r="K30" s="76" t="s">
        <v>94</v>
      </c>
      <c r="L30" s="59" t="s">
        <v>148</v>
      </c>
      <c r="M30" s="61">
        <v>104</v>
      </c>
      <c r="N30" s="118">
        <v>27</v>
      </c>
      <c r="O30" s="20"/>
    </row>
    <row r="31" spans="1:15">
      <c r="A31" s="48">
        <v>28</v>
      </c>
      <c r="B31" s="49" t="s">
        <v>95</v>
      </c>
      <c r="C31" s="49" t="s">
        <v>96</v>
      </c>
      <c r="D31" s="50" t="s">
        <v>32</v>
      </c>
      <c r="E31" s="49" t="s">
        <v>33</v>
      </c>
      <c r="F31" s="50" t="s">
        <v>97</v>
      </c>
      <c r="G31" s="51">
        <v>123097</v>
      </c>
      <c r="H31" s="52">
        <v>32</v>
      </c>
      <c r="I31" s="74">
        <v>49</v>
      </c>
      <c r="J31" s="50" t="s">
        <v>86</v>
      </c>
      <c r="K31" s="76" t="s">
        <v>94</v>
      </c>
      <c r="L31" s="59" t="s">
        <v>148</v>
      </c>
      <c r="M31" s="61">
        <v>49</v>
      </c>
      <c r="N31" s="118">
        <v>28</v>
      </c>
      <c r="O31" s="20"/>
    </row>
    <row r="32" spans="1:15">
      <c r="A32" s="48">
        <v>29</v>
      </c>
      <c r="B32" s="49" t="s">
        <v>52</v>
      </c>
      <c r="C32" s="49" t="s">
        <v>55</v>
      </c>
      <c r="D32" s="50" t="s">
        <v>32</v>
      </c>
      <c r="E32" s="49" t="s">
        <v>40</v>
      </c>
      <c r="F32" s="50" t="s">
        <v>56</v>
      </c>
      <c r="G32" s="51">
        <v>109869</v>
      </c>
      <c r="H32" s="52">
        <v>40</v>
      </c>
      <c r="I32" s="74" t="s">
        <v>94</v>
      </c>
      <c r="J32" s="50" t="s">
        <v>94</v>
      </c>
      <c r="K32" s="76" t="s">
        <v>94</v>
      </c>
      <c r="L32" s="59" t="s">
        <v>148</v>
      </c>
      <c r="M32" s="61">
        <v>0</v>
      </c>
      <c r="N32" s="59"/>
      <c r="O32" s="20"/>
    </row>
    <row r="33" spans="1:15">
      <c r="A33" s="75">
        <v>30</v>
      </c>
      <c r="B33" s="77"/>
      <c r="C33" s="77"/>
      <c r="D33" s="78"/>
      <c r="E33" s="77"/>
      <c r="F33" s="78"/>
      <c r="G33" s="79"/>
      <c r="H33" s="80"/>
      <c r="I33" s="81" t="s">
        <v>148</v>
      </c>
      <c r="J33" s="78" t="s">
        <v>148</v>
      </c>
      <c r="K33" s="83" t="s">
        <v>148</v>
      </c>
      <c r="L33" s="84" t="s">
        <v>148</v>
      </c>
      <c r="M33" s="85">
        <v>0</v>
      </c>
      <c r="N33" s="84"/>
      <c r="O33" s="20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5">
      <c r="A40" s="2"/>
    </row>
    <row r="41" spans="1:15">
      <c r="A41" s="2"/>
    </row>
    <row r="42" spans="1:15">
      <c r="A42" s="2"/>
    </row>
    <row r="43" spans="1:15">
      <c r="A43" s="2"/>
    </row>
    <row r="44" spans="1:15">
      <c r="A44" s="2"/>
    </row>
    <row r="45" spans="1:15">
      <c r="A45" s="2"/>
    </row>
    <row r="46" spans="1:15">
      <c r="A46" s="2"/>
    </row>
    <row r="47" spans="1:15">
      <c r="A47" s="2"/>
    </row>
    <row r="48" spans="1:15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</sheetData>
  <mergeCells count="2">
    <mergeCell ref="A2:N2"/>
    <mergeCell ref="A1:N1"/>
  </mergeCells>
  <printOptions horizontalCentered="1" gridLines="1"/>
  <pageMargins left="0.25" right="0.25" top="0.75" bottom="0.75" header="0" footer="0"/>
  <pageSetup paperSize="9" fitToWidth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69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9.42578125" customWidth="1"/>
    <col min="4" max="4" width="3.5703125" customWidth="1"/>
    <col min="5" max="5" width="28.28515625" customWidth="1"/>
    <col min="9" max="11" width="10.140625" customWidth="1"/>
    <col min="12" max="12" width="10.140625" hidden="1" customWidth="1"/>
    <col min="13" max="14" width="10.140625" customWidth="1"/>
  </cols>
  <sheetData>
    <row r="1" spans="1:16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2"/>
    </row>
    <row r="2" spans="1:16" ht="15.75" customHeight="1">
      <c r="A2" s="152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2"/>
    </row>
    <row r="3" spans="1:16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9" t="s">
        <v>18</v>
      </c>
      <c r="J3" s="6" t="s">
        <v>19</v>
      </c>
      <c r="K3" s="12" t="s">
        <v>20</v>
      </c>
      <c r="L3" s="14" t="s">
        <v>21</v>
      </c>
      <c r="M3" s="16" t="s">
        <v>23</v>
      </c>
      <c r="N3" s="18" t="s">
        <v>26</v>
      </c>
      <c r="O3" s="20"/>
    </row>
    <row r="4" spans="1:16">
      <c r="A4" s="22">
        <v>1</v>
      </c>
      <c r="B4" s="30" t="s">
        <v>52</v>
      </c>
      <c r="C4" s="30" t="s">
        <v>55</v>
      </c>
      <c r="D4" s="33" t="s">
        <v>32</v>
      </c>
      <c r="E4" s="30" t="s">
        <v>40</v>
      </c>
      <c r="F4" s="33" t="s">
        <v>56</v>
      </c>
      <c r="G4" s="35">
        <v>109869</v>
      </c>
      <c r="H4" s="37">
        <v>40</v>
      </c>
      <c r="I4" s="39">
        <v>177</v>
      </c>
      <c r="J4" s="33">
        <v>135</v>
      </c>
      <c r="K4" s="113">
        <v>180</v>
      </c>
      <c r="L4" s="44" t="s">
        <v>148</v>
      </c>
      <c r="M4" s="46">
        <v>492</v>
      </c>
      <c r="N4" s="114" t="s">
        <v>149</v>
      </c>
      <c r="O4" s="20"/>
    </row>
    <row r="5" spans="1:16">
      <c r="A5" s="48">
        <v>2</v>
      </c>
      <c r="B5" s="49" t="s">
        <v>49</v>
      </c>
      <c r="C5" s="49" t="s">
        <v>50</v>
      </c>
      <c r="D5" s="50" t="s">
        <v>32</v>
      </c>
      <c r="E5" s="49" t="s">
        <v>33</v>
      </c>
      <c r="F5" s="50" t="s">
        <v>51</v>
      </c>
      <c r="G5" s="51">
        <v>94369</v>
      </c>
      <c r="H5" s="52">
        <v>46</v>
      </c>
      <c r="I5" s="53">
        <v>126.99999999999999</v>
      </c>
      <c r="J5" s="55">
        <v>180</v>
      </c>
      <c r="K5" s="57">
        <v>180</v>
      </c>
      <c r="L5" s="59" t="s">
        <v>148</v>
      </c>
      <c r="M5" s="61">
        <v>487</v>
      </c>
      <c r="N5" s="118" t="s">
        <v>150</v>
      </c>
      <c r="O5" s="20"/>
    </row>
    <row r="6" spans="1:16">
      <c r="A6" s="48">
        <v>3</v>
      </c>
      <c r="B6" s="49" t="s">
        <v>80</v>
      </c>
      <c r="C6" s="49" t="s">
        <v>81</v>
      </c>
      <c r="D6" s="50" t="s">
        <v>32</v>
      </c>
      <c r="E6" s="49" t="s">
        <v>40</v>
      </c>
      <c r="F6" s="50" t="s">
        <v>82</v>
      </c>
      <c r="G6" s="51">
        <v>94376</v>
      </c>
      <c r="H6" s="52">
        <v>7</v>
      </c>
      <c r="I6" s="53">
        <v>149</v>
      </c>
      <c r="J6" s="50">
        <v>180</v>
      </c>
      <c r="K6" s="76">
        <v>157</v>
      </c>
      <c r="L6" s="59" t="s">
        <v>148</v>
      </c>
      <c r="M6" s="61">
        <v>486</v>
      </c>
      <c r="N6" s="118" t="s">
        <v>151</v>
      </c>
      <c r="O6" s="20"/>
    </row>
    <row r="7" spans="1:16">
      <c r="A7" s="48">
        <v>4</v>
      </c>
      <c r="B7" s="49" t="s">
        <v>109</v>
      </c>
      <c r="C7" s="49" t="s">
        <v>110</v>
      </c>
      <c r="D7" s="50" t="s">
        <v>25</v>
      </c>
      <c r="E7" s="49" t="s">
        <v>33</v>
      </c>
      <c r="F7" s="50" t="s">
        <v>111</v>
      </c>
      <c r="G7" s="51">
        <v>54112</v>
      </c>
      <c r="H7" s="52">
        <v>39</v>
      </c>
      <c r="I7" s="53">
        <v>138</v>
      </c>
      <c r="J7" s="50">
        <v>180</v>
      </c>
      <c r="K7" s="76">
        <v>85</v>
      </c>
      <c r="L7" s="59" t="s">
        <v>148</v>
      </c>
      <c r="M7" s="61">
        <v>403</v>
      </c>
      <c r="N7" s="118">
        <v>4</v>
      </c>
      <c r="O7" s="20"/>
    </row>
    <row r="8" spans="1:16">
      <c r="A8" s="48">
        <v>5</v>
      </c>
      <c r="B8" s="49" t="s">
        <v>105</v>
      </c>
      <c r="C8" s="49" t="s">
        <v>96</v>
      </c>
      <c r="D8" s="50" t="s">
        <v>25</v>
      </c>
      <c r="E8" s="49" t="s">
        <v>62</v>
      </c>
      <c r="F8" s="50" t="s">
        <v>106</v>
      </c>
      <c r="G8" s="51">
        <v>54213</v>
      </c>
      <c r="H8" s="52">
        <v>8</v>
      </c>
      <c r="I8" s="74">
        <v>180</v>
      </c>
      <c r="J8" s="50">
        <v>106</v>
      </c>
      <c r="K8" s="76">
        <v>111</v>
      </c>
      <c r="L8" s="59" t="s">
        <v>148</v>
      </c>
      <c r="M8" s="61">
        <v>397</v>
      </c>
      <c r="N8" s="118">
        <v>5</v>
      </c>
      <c r="O8" s="20"/>
    </row>
    <row r="9" spans="1:16">
      <c r="A9" s="48">
        <v>6</v>
      </c>
      <c r="B9" s="49" t="s">
        <v>135</v>
      </c>
      <c r="C9" s="49" t="s">
        <v>96</v>
      </c>
      <c r="D9" s="55" t="s">
        <v>25</v>
      </c>
      <c r="E9" s="49" t="s">
        <v>62</v>
      </c>
      <c r="F9" s="50" t="s">
        <v>136</v>
      </c>
      <c r="G9" s="51">
        <v>54208</v>
      </c>
      <c r="H9" s="52">
        <v>10</v>
      </c>
      <c r="I9" s="74">
        <v>120.99999999999997</v>
      </c>
      <c r="J9" s="50">
        <v>85</v>
      </c>
      <c r="K9" s="76">
        <v>180</v>
      </c>
      <c r="L9" s="59" t="s">
        <v>148</v>
      </c>
      <c r="M9" s="61">
        <v>386</v>
      </c>
      <c r="N9" s="118">
        <v>6</v>
      </c>
      <c r="O9" s="20"/>
    </row>
    <row r="10" spans="1:16">
      <c r="A10" s="48">
        <v>7</v>
      </c>
      <c r="B10" s="49" t="s">
        <v>64</v>
      </c>
      <c r="C10" s="49" t="s">
        <v>65</v>
      </c>
      <c r="D10" s="50" t="s">
        <v>32</v>
      </c>
      <c r="E10" s="49" t="s">
        <v>62</v>
      </c>
      <c r="F10" s="50" t="s">
        <v>66</v>
      </c>
      <c r="G10" s="51">
        <v>108749</v>
      </c>
      <c r="H10" s="52">
        <v>11</v>
      </c>
      <c r="I10" s="74">
        <v>180</v>
      </c>
      <c r="J10" s="50" t="s">
        <v>86</v>
      </c>
      <c r="K10" s="76">
        <v>180</v>
      </c>
      <c r="L10" s="59" t="s">
        <v>148</v>
      </c>
      <c r="M10" s="61">
        <v>360</v>
      </c>
      <c r="N10" s="120">
        <v>43289</v>
      </c>
      <c r="O10" s="20"/>
    </row>
    <row r="11" spans="1:16">
      <c r="A11" s="48">
        <v>8</v>
      </c>
      <c r="B11" s="49" t="s">
        <v>90</v>
      </c>
      <c r="C11" s="49" t="s">
        <v>91</v>
      </c>
      <c r="D11" s="50" t="s">
        <v>25</v>
      </c>
      <c r="E11" s="49" t="s">
        <v>44</v>
      </c>
      <c r="F11" s="50" t="s">
        <v>92</v>
      </c>
      <c r="G11" s="51">
        <v>54191</v>
      </c>
      <c r="H11" s="52">
        <v>2</v>
      </c>
      <c r="I11" s="74">
        <v>180</v>
      </c>
      <c r="J11" s="50">
        <v>180</v>
      </c>
      <c r="K11" s="76" t="s">
        <v>86</v>
      </c>
      <c r="L11" s="59" t="s">
        <v>148</v>
      </c>
      <c r="M11" s="61">
        <v>360</v>
      </c>
      <c r="N11" s="120">
        <v>43289</v>
      </c>
      <c r="O11" s="20"/>
    </row>
    <row r="12" spans="1:16">
      <c r="A12" s="48">
        <v>9</v>
      </c>
      <c r="B12" s="49" t="s">
        <v>101</v>
      </c>
      <c r="C12" s="49" t="s">
        <v>102</v>
      </c>
      <c r="D12" s="50" t="s">
        <v>25</v>
      </c>
      <c r="E12" s="49" t="s">
        <v>103</v>
      </c>
      <c r="F12" s="50" t="s">
        <v>104</v>
      </c>
      <c r="G12" s="51">
        <v>53721</v>
      </c>
      <c r="H12" s="52">
        <v>18</v>
      </c>
      <c r="I12" s="74">
        <v>180</v>
      </c>
      <c r="J12" s="50">
        <v>53</v>
      </c>
      <c r="K12" s="76">
        <v>72.000000000000014</v>
      </c>
      <c r="L12" s="59" t="s">
        <v>148</v>
      </c>
      <c r="M12" s="61">
        <v>305</v>
      </c>
      <c r="N12" s="118">
        <v>9</v>
      </c>
      <c r="O12" s="20"/>
    </row>
    <row r="13" spans="1:16">
      <c r="A13" s="48">
        <v>10</v>
      </c>
      <c r="B13" s="49" t="s">
        <v>67</v>
      </c>
      <c r="C13" s="49" t="s">
        <v>68</v>
      </c>
      <c r="D13" s="50" t="s">
        <v>32</v>
      </c>
      <c r="E13" s="49" t="s">
        <v>69</v>
      </c>
      <c r="F13" s="50" t="s">
        <v>70</v>
      </c>
      <c r="G13" s="51">
        <v>53968</v>
      </c>
      <c r="H13" s="52">
        <v>43</v>
      </c>
      <c r="I13" s="74">
        <v>65</v>
      </c>
      <c r="J13" s="50">
        <v>68</v>
      </c>
      <c r="K13" s="76">
        <v>158</v>
      </c>
      <c r="L13" s="59" t="s">
        <v>148</v>
      </c>
      <c r="M13" s="61">
        <v>291</v>
      </c>
      <c r="N13" s="118">
        <v>10</v>
      </c>
      <c r="O13" s="20"/>
    </row>
    <row r="14" spans="1:16">
      <c r="A14" s="48">
        <v>11</v>
      </c>
      <c r="B14" s="49" t="s">
        <v>77</v>
      </c>
      <c r="C14" s="49" t="s">
        <v>78</v>
      </c>
      <c r="D14" s="50" t="s">
        <v>32</v>
      </c>
      <c r="E14" s="49" t="s">
        <v>40</v>
      </c>
      <c r="F14" s="50" t="s">
        <v>79</v>
      </c>
      <c r="G14" s="51">
        <v>62610</v>
      </c>
      <c r="H14" s="52">
        <v>37</v>
      </c>
      <c r="I14" s="74">
        <v>100</v>
      </c>
      <c r="J14" s="50">
        <v>180</v>
      </c>
      <c r="K14" s="76" t="s">
        <v>86</v>
      </c>
      <c r="L14" s="59" t="s">
        <v>148</v>
      </c>
      <c r="M14" s="61">
        <v>280</v>
      </c>
      <c r="N14" s="118">
        <v>11</v>
      </c>
      <c r="O14" s="20"/>
    </row>
    <row r="15" spans="1:16">
      <c r="A15" s="48">
        <v>12</v>
      </c>
      <c r="B15" s="49" t="s">
        <v>42</v>
      </c>
      <c r="C15" s="49" t="s">
        <v>43</v>
      </c>
      <c r="D15" s="50" t="s">
        <v>25</v>
      </c>
      <c r="E15" s="49" t="s">
        <v>44</v>
      </c>
      <c r="F15" s="50" t="s">
        <v>45</v>
      </c>
      <c r="G15" s="51">
        <v>70089</v>
      </c>
      <c r="H15" s="52">
        <v>33</v>
      </c>
      <c r="I15" s="74" t="s">
        <v>86</v>
      </c>
      <c r="J15" s="50">
        <v>136</v>
      </c>
      <c r="K15" s="76">
        <v>138</v>
      </c>
      <c r="L15" s="59" t="s">
        <v>148</v>
      </c>
      <c r="M15" s="61">
        <v>274</v>
      </c>
      <c r="N15" s="118">
        <v>12</v>
      </c>
      <c r="O15" s="20"/>
    </row>
    <row r="16" spans="1:16">
      <c r="A16" s="48">
        <v>13</v>
      </c>
      <c r="B16" s="49" t="s">
        <v>22</v>
      </c>
      <c r="C16" s="49" t="s">
        <v>24</v>
      </c>
      <c r="D16" s="50" t="s">
        <v>25</v>
      </c>
      <c r="E16" s="49" t="s">
        <v>27</v>
      </c>
      <c r="F16" s="50" t="s">
        <v>28</v>
      </c>
      <c r="G16" s="51">
        <v>66922</v>
      </c>
      <c r="H16" s="52">
        <v>23</v>
      </c>
      <c r="I16" s="74" t="s">
        <v>86</v>
      </c>
      <c r="J16" s="50">
        <v>180</v>
      </c>
      <c r="K16" s="76">
        <v>56.000000000000007</v>
      </c>
      <c r="L16" s="59" t="s">
        <v>148</v>
      </c>
      <c r="M16" s="61">
        <v>236</v>
      </c>
      <c r="N16" s="118">
        <v>13</v>
      </c>
      <c r="O16" s="20"/>
    </row>
    <row r="17" spans="1:15">
      <c r="A17" s="48">
        <v>14</v>
      </c>
      <c r="B17" s="49" t="s">
        <v>121</v>
      </c>
      <c r="C17" s="49" t="s">
        <v>122</v>
      </c>
      <c r="D17" s="50" t="s">
        <v>25</v>
      </c>
      <c r="E17" s="49" t="s">
        <v>123</v>
      </c>
      <c r="F17" s="50" t="s">
        <v>124</v>
      </c>
      <c r="G17" s="51">
        <v>67966</v>
      </c>
      <c r="H17" s="52">
        <v>32</v>
      </c>
      <c r="I17" s="74">
        <v>52</v>
      </c>
      <c r="J17" s="50" t="s">
        <v>86</v>
      </c>
      <c r="K17" s="76">
        <v>180</v>
      </c>
      <c r="L17" s="59" t="s">
        <v>148</v>
      </c>
      <c r="M17" s="61">
        <v>232</v>
      </c>
      <c r="N17" s="118">
        <v>14</v>
      </c>
      <c r="O17" s="20"/>
    </row>
    <row r="18" spans="1:15">
      <c r="A18" s="48">
        <v>15</v>
      </c>
      <c r="B18" s="49" t="s">
        <v>98</v>
      </c>
      <c r="C18" s="49" t="s">
        <v>99</v>
      </c>
      <c r="D18" s="50" t="s">
        <v>32</v>
      </c>
      <c r="E18" s="49" t="s">
        <v>69</v>
      </c>
      <c r="F18" s="50" t="s">
        <v>100</v>
      </c>
      <c r="G18" s="51">
        <v>53967</v>
      </c>
      <c r="H18" s="52">
        <v>42</v>
      </c>
      <c r="I18" s="74" t="s">
        <v>86</v>
      </c>
      <c r="J18" s="50">
        <v>119</v>
      </c>
      <c r="K18" s="76">
        <v>83</v>
      </c>
      <c r="L18" s="59" t="s">
        <v>148</v>
      </c>
      <c r="M18" s="61">
        <v>202</v>
      </c>
      <c r="N18" s="118">
        <v>15</v>
      </c>
      <c r="O18" s="20"/>
    </row>
    <row r="19" spans="1:15">
      <c r="A19" s="48">
        <v>16</v>
      </c>
      <c r="B19" s="49" t="s">
        <v>126</v>
      </c>
      <c r="C19" s="49" t="s">
        <v>50</v>
      </c>
      <c r="D19" s="50" t="s">
        <v>25</v>
      </c>
      <c r="E19" s="49" t="s">
        <v>127</v>
      </c>
      <c r="F19" s="50" t="s">
        <v>128</v>
      </c>
      <c r="G19" s="51">
        <v>53956</v>
      </c>
      <c r="H19" s="52">
        <v>30</v>
      </c>
      <c r="I19" s="74" t="s">
        <v>86</v>
      </c>
      <c r="J19" s="50">
        <v>85</v>
      </c>
      <c r="K19" s="76">
        <v>105</v>
      </c>
      <c r="L19" s="59" t="s">
        <v>148</v>
      </c>
      <c r="M19" s="61">
        <v>190</v>
      </c>
      <c r="N19" s="118">
        <v>16</v>
      </c>
      <c r="O19" s="20"/>
    </row>
    <row r="20" spans="1:15">
      <c r="A20" s="48">
        <v>17</v>
      </c>
      <c r="B20" s="49" t="s">
        <v>139</v>
      </c>
      <c r="C20" s="49" t="s">
        <v>140</v>
      </c>
      <c r="D20" s="50" t="s">
        <v>32</v>
      </c>
      <c r="E20" s="49" t="s">
        <v>40</v>
      </c>
      <c r="F20" s="50" t="s">
        <v>141</v>
      </c>
      <c r="G20" s="51">
        <v>109351</v>
      </c>
      <c r="H20" s="52">
        <v>34</v>
      </c>
      <c r="I20" s="74">
        <v>180</v>
      </c>
      <c r="J20" s="50" t="s">
        <v>94</v>
      </c>
      <c r="K20" s="76" t="s">
        <v>94</v>
      </c>
      <c r="L20" s="59" t="s">
        <v>148</v>
      </c>
      <c r="M20" s="61">
        <v>180</v>
      </c>
      <c r="N20" s="118">
        <v>17</v>
      </c>
      <c r="O20" s="20"/>
    </row>
    <row r="21" spans="1:15">
      <c r="A21" s="48">
        <v>18</v>
      </c>
      <c r="B21" s="49" t="s">
        <v>107</v>
      </c>
      <c r="C21" s="49" t="s">
        <v>65</v>
      </c>
      <c r="D21" s="50" t="s">
        <v>32</v>
      </c>
      <c r="E21" s="49" t="s">
        <v>27</v>
      </c>
      <c r="F21" s="50" t="s">
        <v>108</v>
      </c>
      <c r="G21" s="51">
        <v>110351</v>
      </c>
      <c r="H21" s="52">
        <v>15</v>
      </c>
      <c r="I21" s="74">
        <v>107</v>
      </c>
      <c r="J21" s="50" t="s">
        <v>86</v>
      </c>
      <c r="K21" s="76">
        <v>56.000000000000007</v>
      </c>
      <c r="L21" s="59" t="s">
        <v>148</v>
      </c>
      <c r="M21" s="61">
        <v>163</v>
      </c>
      <c r="N21" s="118">
        <v>18</v>
      </c>
      <c r="O21" s="20"/>
    </row>
    <row r="22" spans="1:15">
      <c r="A22" s="48">
        <v>19</v>
      </c>
      <c r="B22" s="49" t="s">
        <v>38</v>
      </c>
      <c r="C22" s="49" t="s">
        <v>39</v>
      </c>
      <c r="D22" s="50" t="s">
        <v>32</v>
      </c>
      <c r="E22" s="49" t="s">
        <v>40</v>
      </c>
      <c r="F22" s="50" t="s">
        <v>41</v>
      </c>
      <c r="G22" s="51">
        <v>209266</v>
      </c>
      <c r="H22" s="52">
        <v>44</v>
      </c>
      <c r="I22" s="74">
        <v>160</v>
      </c>
      <c r="J22" s="50" t="s">
        <v>94</v>
      </c>
      <c r="K22" s="76" t="s">
        <v>94</v>
      </c>
      <c r="L22" s="59" t="s">
        <v>148</v>
      </c>
      <c r="M22" s="61">
        <v>160</v>
      </c>
      <c r="N22" s="118">
        <v>19</v>
      </c>
      <c r="O22" s="20"/>
    </row>
    <row r="23" spans="1:15">
      <c r="A23" s="48">
        <v>20</v>
      </c>
      <c r="B23" s="49" t="s">
        <v>52</v>
      </c>
      <c r="C23" s="49" t="s">
        <v>53</v>
      </c>
      <c r="D23" s="50" t="s">
        <v>25</v>
      </c>
      <c r="E23" s="49" t="s">
        <v>40</v>
      </c>
      <c r="F23" s="50" t="s">
        <v>54</v>
      </c>
      <c r="G23" s="51">
        <v>54095</v>
      </c>
      <c r="H23" s="52">
        <v>41</v>
      </c>
      <c r="I23" s="74">
        <v>100</v>
      </c>
      <c r="J23" s="50" t="s">
        <v>86</v>
      </c>
      <c r="K23" s="76" t="s">
        <v>94</v>
      </c>
      <c r="L23" s="59" t="s">
        <v>148</v>
      </c>
      <c r="M23" s="61">
        <v>100</v>
      </c>
      <c r="N23" s="118">
        <v>20</v>
      </c>
      <c r="O23" s="20"/>
    </row>
    <row r="24" spans="1:15">
      <c r="A24" s="48">
        <v>21</v>
      </c>
      <c r="B24" s="49" t="s">
        <v>132</v>
      </c>
      <c r="C24" s="49" t="s">
        <v>133</v>
      </c>
      <c r="D24" s="50" t="s">
        <v>25</v>
      </c>
      <c r="E24" s="49" t="s">
        <v>62</v>
      </c>
      <c r="F24" s="50" t="s">
        <v>134</v>
      </c>
      <c r="G24" s="51">
        <v>54216</v>
      </c>
      <c r="H24" s="52">
        <v>9</v>
      </c>
      <c r="I24" s="74" t="s">
        <v>86</v>
      </c>
      <c r="J24" s="50">
        <v>83</v>
      </c>
      <c r="K24" s="76" t="s">
        <v>86</v>
      </c>
      <c r="L24" s="59" t="s">
        <v>148</v>
      </c>
      <c r="M24" s="61">
        <v>83</v>
      </c>
      <c r="N24" s="118">
        <v>21</v>
      </c>
      <c r="O24" s="20"/>
    </row>
    <row r="25" spans="1:15">
      <c r="A25" s="48">
        <v>22</v>
      </c>
      <c r="B25" s="49" t="s">
        <v>87</v>
      </c>
      <c r="C25" s="49" t="s">
        <v>88</v>
      </c>
      <c r="D25" s="50" t="s">
        <v>32</v>
      </c>
      <c r="E25" s="49" t="s">
        <v>40</v>
      </c>
      <c r="F25" s="50" t="s">
        <v>89</v>
      </c>
      <c r="G25" s="51">
        <v>109350</v>
      </c>
      <c r="H25" s="52">
        <v>36</v>
      </c>
      <c r="I25" s="74" t="s">
        <v>86</v>
      </c>
      <c r="J25" s="50" t="s">
        <v>94</v>
      </c>
      <c r="K25" s="76">
        <v>55.000000000000007</v>
      </c>
      <c r="L25" s="59" t="s">
        <v>148</v>
      </c>
      <c r="M25" s="61">
        <v>55.000000000000007</v>
      </c>
      <c r="N25" s="118">
        <v>22</v>
      </c>
      <c r="O25" s="20"/>
    </row>
    <row r="26" spans="1:15">
      <c r="A26" s="121">
        <v>23</v>
      </c>
      <c r="B26" s="122" t="s">
        <v>60</v>
      </c>
      <c r="C26" s="122" t="s">
        <v>61</v>
      </c>
      <c r="D26" s="123" t="s">
        <v>32</v>
      </c>
      <c r="E26" s="122" t="s">
        <v>62</v>
      </c>
      <c r="F26" s="123" t="s">
        <v>63</v>
      </c>
      <c r="G26" s="124">
        <v>82336</v>
      </c>
      <c r="H26" s="125">
        <v>16</v>
      </c>
      <c r="I26" s="126" t="s">
        <v>86</v>
      </c>
      <c r="J26" s="123" t="s">
        <v>86</v>
      </c>
      <c r="K26" s="127" t="s">
        <v>86</v>
      </c>
      <c r="L26" s="128" t="s">
        <v>148</v>
      </c>
      <c r="M26" s="129">
        <v>0</v>
      </c>
      <c r="N26" s="128"/>
      <c r="O26" s="20"/>
    </row>
    <row r="27" spans="1:15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</row>
    <row r="28" spans="1:15">
      <c r="A28" s="2"/>
    </row>
    <row r="29" spans="1:15">
      <c r="A29" s="2"/>
    </row>
    <row r="30" spans="1:15">
      <c r="A30" s="2"/>
    </row>
    <row r="31" spans="1:15">
      <c r="A31" s="2"/>
      <c r="K31" s="73"/>
    </row>
    <row r="32" spans="1:15">
      <c r="A32" s="2"/>
    </row>
    <row r="33" spans="1:14">
      <c r="A33" s="2"/>
    </row>
    <row r="39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>
      <c r="A40" s="2"/>
    </row>
    <row r="41" spans="1:14">
      <c r="A41" s="2"/>
    </row>
    <row r="42" spans="1:14">
      <c r="A42" s="2"/>
    </row>
    <row r="43" spans="1:14">
      <c r="A43" s="2"/>
    </row>
    <row r="44" spans="1:14">
      <c r="A44" s="2"/>
    </row>
    <row r="45" spans="1:14">
      <c r="A45" s="2"/>
    </row>
    <row r="46" spans="1:14">
      <c r="A46" s="2"/>
    </row>
    <row r="47" spans="1:14">
      <c r="A47" s="2"/>
    </row>
    <row r="48" spans="1:14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</sheetData>
  <mergeCells count="2">
    <mergeCell ref="A2:N2"/>
    <mergeCell ref="A1:N1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69"/>
  <sheetViews>
    <sheetView workbookViewId="0"/>
  </sheetViews>
  <sheetFormatPr defaultColWidth="14.42578125" defaultRowHeight="15.75" customHeight="1"/>
  <cols>
    <col min="1" max="1" width="5.42578125" customWidth="1"/>
    <col min="2" max="2" width="14.42578125" customWidth="1"/>
    <col min="3" max="3" width="10.42578125" customWidth="1"/>
    <col min="4" max="4" width="3.5703125" customWidth="1"/>
    <col min="5" max="5" width="28.28515625" customWidth="1"/>
    <col min="9" max="9" width="5.140625" customWidth="1"/>
    <col min="10" max="10" width="3.140625" customWidth="1"/>
    <col min="11" max="11" width="5.140625" customWidth="1"/>
    <col min="12" max="12" width="3.140625" customWidth="1"/>
    <col min="13" max="13" width="5.28515625" customWidth="1"/>
    <col min="14" max="14" width="3.28515625" customWidth="1"/>
    <col min="15" max="16" width="10.140625" hidden="1" customWidth="1"/>
    <col min="17" max="18" width="10.140625" customWidth="1"/>
  </cols>
  <sheetData>
    <row r="1" spans="1:20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"/>
      <c r="T1" s="2"/>
    </row>
    <row r="2" spans="1:20" ht="15.75" customHeight="1">
      <c r="A2" s="152" t="s">
        <v>15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"/>
      <c r="T2" s="2"/>
    </row>
    <row r="3" spans="1:20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8</v>
      </c>
      <c r="G3" s="8" t="s">
        <v>9</v>
      </c>
      <c r="H3" s="10" t="s">
        <v>10</v>
      </c>
      <c r="I3" s="157" t="s">
        <v>18</v>
      </c>
      <c r="J3" s="158"/>
      <c r="K3" s="153" t="s">
        <v>19</v>
      </c>
      <c r="L3" s="158"/>
      <c r="M3" s="153" t="s">
        <v>20</v>
      </c>
      <c r="N3" s="154"/>
      <c r="O3" s="155" t="s">
        <v>21</v>
      </c>
      <c r="P3" s="156"/>
      <c r="Q3" s="16" t="s">
        <v>23</v>
      </c>
      <c r="R3" s="18" t="s">
        <v>26</v>
      </c>
      <c r="S3" s="20"/>
    </row>
    <row r="4" spans="1:20">
      <c r="A4" s="22">
        <v>1</v>
      </c>
      <c r="B4" s="30" t="s">
        <v>30</v>
      </c>
      <c r="C4" s="30" t="s">
        <v>31</v>
      </c>
      <c r="D4" s="33" t="s">
        <v>32</v>
      </c>
      <c r="E4" s="30" t="s">
        <v>33</v>
      </c>
      <c r="F4" s="33" t="s">
        <v>34</v>
      </c>
      <c r="G4" s="35">
        <v>54105</v>
      </c>
      <c r="H4" s="37">
        <v>12</v>
      </c>
      <c r="I4" s="39">
        <v>359</v>
      </c>
      <c r="J4" s="105">
        <v>60</v>
      </c>
      <c r="K4" s="33">
        <v>360</v>
      </c>
      <c r="L4" s="35">
        <v>60</v>
      </c>
      <c r="M4" s="35">
        <v>340.00000000000006</v>
      </c>
      <c r="N4" s="113">
        <v>60</v>
      </c>
      <c r="O4" s="107" t="s">
        <v>148</v>
      </c>
      <c r="P4" s="35" t="s">
        <v>148</v>
      </c>
      <c r="Q4" s="46">
        <v>1239</v>
      </c>
      <c r="R4" s="114" t="s">
        <v>149</v>
      </c>
      <c r="S4" s="20"/>
    </row>
    <row r="5" spans="1:20">
      <c r="A5" s="48">
        <v>2</v>
      </c>
      <c r="B5" s="49" t="s">
        <v>57</v>
      </c>
      <c r="C5" s="49" t="s">
        <v>58</v>
      </c>
      <c r="D5" s="50" t="s">
        <v>32</v>
      </c>
      <c r="E5" s="49" t="s">
        <v>40</v>
      </c>
      <c r="F5" s="50" t="s">
        <v>59</v>
      </c>
      <c r="G5" s="51">
        <v>66918</v>
      </c>
      <c r="H5" s="52">
        <v>48</v>
      </c>
      <c r="I5" s="53">
        <v>358</v>
      </c>
      <c r="J5" s="108">
        <v>0</v>
      </c>
      <c r="K5" s="55">
        <v>338</v>
      </c>
      <c r="L5" s="109">
        <v>60</v>
      </c>
      <c r="M5" s="109">
        <v>360</v>
      </c>
      <c r="N5" s="57">
        <v>60</v>
      </c>
      <c r="O5" s="110" t="s">
        <v>148</v>
      </c>
      <c r="P5" s="51" t="s">
        <v>148</v>
      </c>
      <c r="Q5" s="61">
        <v>1176</v>
      </c>
      <c r="R5" s="118" t="s">
        <v>150</v>
      </c>
      <c r="S5" s="20"/>
    </row>
    <row r="6" spans="1:20">
      <c r="A6" s="48">
        <v>3</v>
      </c>
      <c r="B6" s="49" t="s">
        <v>74</v>
      </c>
      <c r="C6" s="49" t="s">
        <v>75</v>
      </c>
      <c r="D6" s="50" t="s">
        <v>32</v>
      </c>
      <c r="E6" s="49" t="s">
        <v>33</v>
      </c>
      <c r="F6" s="50" t="s">
        <v>76</v>
      </c>
      <c r="G6" s="51">
        <v>82354</v>
      </c>
      <c r="H6" s="52">
        <v>45</v>
      </c>
      <c r="I6" s="53">
        <v>301</v>
      </c>
      <c r="J6" s="108">
        <v>60</v>
      </c>
      <c r="K6" s="50">
        <v>311.00000000000006</v>
      </c>
      <c r="L6" s="51">
        <v>60</v>
      </c>
      <c r="M6" s="51">
        <v>360</v>
      </c>
      <c r="N6" s="76">
        <v>60</v>
      </c>
      <c r="O6" s="110" t="s">
        <v>148</v>
      </c>
      <c r="P6" s="51" t="s">
        <v>148</v>
      </c>
      <c r="Q6" s="61">
        <v>1152</v>
      </c>
      <c r="R6" s="118" t="s">
        <v>151</v>
      </c>
      <c r="S6" s="20"/>
    </row>
    <row r="7" spans="1:20">
      <c r="A7" s="48">
        <v>4</v>
      </c>
      <c r="B7" s="49" t="s">
        <v>114</v>
      </c>
      <c r="C7" s="49" t="s">
        <v>115</v>
      </c>
      <c r="D7" s="50" t="s">
        <v>32</v>
      </c>
      <c r="E7" s="49" t="s">
        <v>116</v>
      </c>
      <c r="F7" s="50" t="s">
        <v>117</v>
      </c>
      <c r="G7" s="51">
        <v>82355</v>
      </c>
      <c r="H7" s="52">
        <v>3</v>
      </c>
      <c r="I7" s="53">
        <v>279</v>
      </c>
      <c r="J7" s="108">
        <v>60</v>
      </c>
      <c r="K7" s="50">
        <v>309.99999999999994</v>
      </c>
      <c r="L7" s="51">
        <v>60</v>
      </c>
      <c r="M7" s="51">
        <v>360</v>
      </c>
      <c r="N7" s="76">
        <v>60</v>
      </c>
      <c r="O7" s="110" t="s">
        <v>148</v>
      </c>
      <c r="P7" s="51" t="s">
        <v>148</v>
      </c>
      <c r="Q7" s="61">
        <v>1129</v>
      </c>
      <c r="R7" s="118">
        <v>4</v>
      </c>
      <c r="S7" s="20"/>
    </row>
    <row r="8" spans="1:20">
      <c r="A8" s="48">
        <v>5</v>
      </c>
      <c r="B8" s="49" t="s">
        <v>49</v>
      </c>
      <c r="C8" s="49" t="s">
        <v>50</v>
      </c>
      <c r="D8" s="50" t="s">
        <v>32</v>
      </c>
      <c r="E8" s="49" t="s">
        <v>33</v>
      </c>
      <c r="F8" s="50" t="s">
        <v>51</v>
      </c>
      <c r="G8" s="51">
        <v>94369</v>
      </c>
      <c r="H8" s="52">
        <v>46</v>
      </c>
      <c r="I8" s="74">
        <v>308</v>
      </c>
      <c r="J8" s="110">
        <v>60</v>
      </c>
      <c r="K8" s="50">
        <v>230</v>
      </c>
      <c r="L8" s="51">
        <v>60</v>
      </c>
      <c r="M8" s="51">
        <v>360</v>
      </c>
      <c r="N8" s="76">
        <v>60</v>
      </c>
      <c r="O8" s="110" t="s">
        <v>148</v>
      </c>
      <c r="P8" s="51" t="s">
        <v>148</v>
      </c>
      <c r="Q8" s="61">
        <v>1078</v>
      </c>
      <c r="R8" s="118">
        <v>5</v>
      </c>
      <c r="S8" s="20"/>
    </row>
    <row r="9" spans="1:20">
      <c r="A9" s="48">
        <v>6</v>
      </c>
      <c r="B9" s="49" t="s">
        <v>77</v>
      </c>
      <c r="C9" s="49" t="s">
        <v>78</v>
      </c>
      <c r="D9" s="50" t="s">
        <v>32</v>
      </c>
      <c r="E9" s="49" t="s">
        <v>40</v>
      </c>
      <c r="F9" s="50" t="s">
        <v>79</v>
      </c>
      <c r="G9" s="51">
        <v>62610</v>
      </c>
      <c r="H9" s="52">
        <v>37</v>
      </c>
      <c r="I9" s="74">
        <v>218</v>
      </c>
      <c r="J9" s="110">
        <v>60</v>
      </c>
      <c r="K9" s="50">
        <v>245.99999999999997</v>
      </c>
      <c r="L9" s="51">
        <v>60</v>
      </c>
      <c r="M9" s="51">
        <v>249</v>
      </c>
      <c r="N9" s="76">
        <v>60</v>
      </c>
      <c r="O9" s="110" t="s">
        <v>148</v>
      </c>
      <c r="P9" s="51" t="s">
        <v>148</v>
      </c>
      <c r="Q9" s="61">
        <v>893</v>
      </c>
      <c r="R9" s="118">
        <v>6</v>
      </c>
      <c r="S9" s="20"/>
    </row>
    <row r="10" spans="1:20">
      <c r="A10" s="48">
        <v>7</v>
      </c>
      <c r="B10" s="49" t="s">
        <v>142</v>
      </c>
      <c r="C10" s="49" t="s">
        <v>65</v>
      </c>
      <c r="D10" s="50" t="s">
        <v>32</v>
      </c>
      <c r="E10" s="49" t="s">
        <v>33</v>
      </c>
      <c r="F10" s="50" t="s">
        <v>143</v>
      </c>
      <c r="G10" s="51"/>
      <c r="H10" s="52">
        <v>1</v>
      </c>
      <c r="I10" s="74">
        <v>300</v>
      </c>
      <c r="J10" s="110">
        <v>60</v>
      </c>
      <c r="K10" s="50">
        <v>283</v>
      </c>
      <c r="L10" s="51">
        <v>0</v>
      </c>
      <c r="M10" s="51">
        <v>147.99999999999997</v>
      </c>
      <c r="N10" s="76">
        <v>0</v>
      </c>
      <c r="O10" s="110" t="s">
        <v>148</v>
      </c>
      <c r="P10" s="51" t="s">
        <v>148</v>
      </c>
      <c r="Q10" s="61">
        <v>791</v>
      </c>
      <c r="R10" s="118">
        <v>7</v>
      </c>
      <c r="S10" s="20"/>
    </row>
    <row r="11" spans="1:20">
      <c r="A11" s="48">
        <v>8</v>
      </c>
      <c r="B11" s="49" t="s">
        <v>112</v>
      </c>
      <c r="C11" s="49" t="s">
        <v>39</v>
      </c>
      <c r="D11" s="50" t="s">
        <v>32</v>
      </c>
      <c r="E11" s="49" t="s">
        <v>33</v>
      </c>
      <c r="F11" s="50" t="s">
        <v>113</v>
      </c>
      <c r="G11" s="51">
        <v>120105</v>
      </c>
      <c r="H11" s="52">
        <v>26</v>
      </c>
      <c r="I11" s="74">
        <v>151</v>
      </c>
      <c r="J11" s="110">
        <v>60</v>
      </c>
      <c r="K11" s="50">
        <v>164</v>
      </c>
      <c r="L11" s="51">
        <v>0</v>
      </c>
      <c r="M11" s="51">
        <v>216</v>
      </c>
      <c r="N11" s="76">
        <v>60</v>
      </c>
      <c r="O11" s="110" t="s">
        <v>148</v>
      </c>
      <c r="P11" s="51" t="s">
        <v>148</v>
      </c>
      <c r="Q11" s="61">
        <v>651</v>
      </c>
      <c r="R11" s="118">
        <v>8</v>
      </c>
      <c r="S11" s="20"/>
    </row>
    <row r="12" spans="1:20">
      <c r="A12" s="48">
        <v>9</v>
      </c>
      <c r="B12" s="49" t="s">
        <v>35</v>
      </c>
      <c r="C12" s="49" t="s">
        <v>36</v>
      </c>
      <c r="D12" s="50" t="s">
        <v>32</v>
      </c>
      <c r="E12" s="49" t="s">
        <v>33</v>
      </c>
      <c r="F12" s="50" t="s">
        <v>37</v>
      </c>
      <c r="G12" s="51">
        <v>122891</v>
      </c>
      <c r="H12" s="52">
        <v>6</v>
      </c>
      <c r="I12" s="74">
        <v>163</v>
      </c>
      <c r="J12" s="110">
        <v>0</v>
      </c>
      <c r="K12" s="50">
        <v>178</v>
      </c>
      <c r="L12" s="51">
        <v>60</v>
      </c>
      <c r="M12" s="51">
        <v>186.99999999999997</v>
      </c>
      <c r="N12" s="76">
        <v>60</v>
      </c>
      <c r="O12" s="110" t="s">
        <v>148</v>
      </c>
      <c r="P12" s="51" t="s">
        <v>148</v>
      </c>
      <c r="Q12" s="61">
        <v>648</v>
      </c>
      <c r="R12" s="118">
        <v>9</v>
      </c>
      <c r="S12" s="20"/>
    </row>
    <row r="13" spans="1:20">
      <c r="A13" s="48">
        <v>10</v>
      </c>
      <c r="B13" s="49" t="s">
        <v>95</v>
      </c>
      <c r="C13" s="49" t="s">
        <v>96</v>
      </c>
      <c r="D13" s="50" t="s">
        <v>32</v>
      </c>
      <c r="E13" s="49" t="s">
        <v>33</v>
      </c>
      <c r="F13" s="50" t="s">
        <v>97</v>
      </c>
      <c r="G13" s="51">
        <v>123097</v>
      </c>
      <c r="H13" s="52">
        <v>32</v>
      </c>
      <c r="I13" s="74" t="s">
        <v>86</v>
      </c>
      <c r="J13" s="110" t="s">
        <v>148</v>
      </c>
      <c r="K13" s="50" t="s">
        <v>86</v>
      </c>
      <c r="L13" s="51" t="s">
        <v>148</v>
      </c>
      <c r="M13" s="51">
        <v>94</v>
      </c>
      <c r="N13" s="76">
        <v>0</v>
      </c>
      <c r="O13" s="110" t="s">
        <v>148</v>
      </c>
      <c r="P13" s="51" t="s">
        <v>148</v>
      </c>
      <c r="Q13" s="61">
        <v>94</v>
      </c>
      <c r="R13" s="118">
        <v>10</v>
      </c>
      <c r="S13" s="20"/>
    </row>
    <row r="14" spans="1:20">
      <c r="A14" s="48">
        <v>11</v>
      </c>
      <c r="B14" s="49"/>
      <c r="C14" s="49"/>
      <c r="D14" s="50"/>
      <c r="E14" s="49"/>
      <c r="F14" s="50"/>
      <c r="G14" s="51"/>
      <c r="H14" s="52"/>
      <c r="I14" s="74" t="s">
        <v>148</v>
      </c>
      <c r="J14" s="110" t="s">
        <v>148</v>
      </c>
      <c r="K14" s="50" t="s">
        <v>148</v>
      </c>
      <c r="L14" s="51" t="s">
        <v>148</v>
      </c>
      <c r="M14" s="51" t="s">
        <v>148</v>
      </c>
      <c r="N14" s="76" t="s">
        <v>148</v>
      </c>
      <c r="O14" s="110" t="s">
        <v>148</v>
      </c>
      <c r="P14" s="51" t="s">
        <v>148</v>
      </c>
      <c r="Q14" s="61">
        <v>0</v>
      </c>
      <c r="R14" s="59"/>
      <c r="S14" s="20"/>
    </row>
    <row r="15" spans="1:20">
      <c r="A15" s="48">
        <v>12</v>
      </c>
      <c r="B15" s="49"/>
      <c r="C15" s="49"/>
      <c r="D15" s="50"/>
      <c r="E15" s="49"/>
      <c r="F15" s="50"/>
      <c r="G15" s="51"/>
      <c r="H15" s="52"/>
      <c r="I15" s="74" t="s">
        <v>148</v>
      </c>
      <c r="J15" s="110" t="s">
        <v>148</v>
      </c>
      <c r="K15" s="50" t="s">
        <v>148</v>
      </c>
      <c r="L15" s="51" t="s">
        <v>148</v>
      </c>
      <c r="M15" s="51" t="s">
        <v>148</v>
      </c>
      <c r="N15" s="76" t="s">
        <v>148</v>
      </c>
      <c r="O15" s="110" t="s">
        <v>148</v>
      </c>
      <c r="P15" s="51" t="s">
        <v>148</v>
      </c>
      <c r="Q15" s="61">
        <v>0</v>
      </c>
      <c r="R15" s="59"/>
      <c r="S15" s="20"/>
    </row>
    <row r="16" spans="1:20">
      <c r="A16" s="48">
        <v>13</v>
      </c>
      <c r="B16" s="49"/>
      <c r="C16" s="49"/>
      <c r="D16" s="50"/>
      <c r="E16" s="49"/>
      <c r="F16" s="50"/>
      <c r="G16" s="51"/>
      <c r="H16" s="52"/>
      <c r="I16" s="74" t="s">
        <v>148</v>
      </c>
      <c r="J16" s="110" t="s">
        <v>148</v>
      </c>
      <c r="K16" s="50" t="s">
        <v>148</v>
      </c>
      <c r="L16" s="51" t="s">
        <v>148</v>
      </c>
      <c r="M16" s="51" t="s">
        <v>148</v>
      </c>
      <c r="N16" s="76" t="s">
        <v>148</v>
      </c>
      <c r="O16" s="110" t="s">
        <v>148</v>
      </c>
      <c r="P16" s="51" t="s">
        <v>148</v>
      </c>
      <c r="Q16" s="61">
        <v>0</v>
      </c>
      <c r="R16" s="59"/>
      <c r="S16" s="20"/>
    </row>
    <row r="17" spans="1:19">
      <c r="A17" s="48">
        <v>14</v>
      </c>
      <c r="B17" s="49"/>
      <c r="C17" s="49"/>
      <c r="D17" s="50"/>
      <c r="E17" s="49"/>
      <c r="F17" s="50"/>
      <c r="G17" s="51"/>
      <c r="H17" s="52"/>
      <c r="I17" s="74" t="s">
        <v>148</v>
      </c>
      <c r="J17" s="110" t="s">
        <v>148</v>
      </c>
      <c r="K17" s="50" t="s">
        <v>148</v>
      </c>
      <c r="L17" s="51" t="s">
        <v>148</v>
      </c>
      <c r="M17" s="51" t="s">
        <v>148</v>
      </c>
      <c r="N17" s="76" t="s">
        <v>148</v>
      </c>
      <c r="O17" s="110" t="s">
        <v>148</v>
      </c>
      <c r="P17" s="51" t="s">
        <v>148</v>
      </c>
      <c r="Q17" s="61">
        <v>0</v>
      </c>
      <c r="R17" s="59"/>
      <c r="S17" s="20"/>
    </row>
    <row r="18" spans="1:19">
      <c r="A18" s="48">
        <v>15</v>
      </c>
      <c r="B18" s="49"/>
      <c r="C18" s="49"/>
      <c r="D18" s="50"/>
      <c r="E18" s="49"/>
      <c r="F18" s="50"/>
      <c r="G18" s="51"/>
      <c r="H18" s="52"/>
      <c r="I18" s="74" t="s">
        <v>148</v>
      </c>
      <c r="J18" s="110" t="s">
        <v>148</v>
      </c>
      <c r="K18" s="50" t="s">
        <v>148</v>
      </c>
      <c r="L18" s="51" t="s">
        <v>148</v>
      </c>
      <c r="M18" s="51" t="s">
        <v>148</v>
      </c>
      <c r="N18" s="76" t="s">
        <v>148</v>
      </c>
      <c r="O18" s="110" t="s">
        <v>148</v>
      </c>
      <c r="P18" s="51" t="s">
        <v>148</v>
      </c>
      <c r="Q18" s="61">
        <v>0</v>
      </c>
      <c r="R18" s="59"/>
      <c r="S18" s="20"/>
    </row>
    <row r="19" spans="1:19">
      <c r="A19" s="48">
        <v>16</v>
      </c>
      <c r="B19" s="49"/>
      <c r="C19" s="49"/>
      <c r="D19" s="50"/>
      <c r="E19" s="49"/>
      <c r="F19" s="50"/>
      <c r="G19" s="51"/>
      <c r="H19" s="52"/>
      <c r="I19" s="74" t="s">
        <v>148</v>
      </c>
      <c r="J19" s="110" t="s">
        <v>148</v>
      </c>
      <c r="K19" s="50" t="s">
        <v>148</v>
      </c>
      <c r="L19" s="51" t="s">
        <v>148</v>
      </c>
      <c r="M19" s="51" t="s">
        <v>148</v>
      </c>
      <c r="N19" s="76" t="s">
        <v>148</v>
      </c>
      <c r="O19" s="110" t="s">
        <v>148</v>
      </c>
      <c r="P19" s="51" t="s">
        <v>148</v>
      </c>
      <c r="Q19" s="61">
        <v>0</v>
      </c>
      <c r="R19" s="59"/>
      <c r="S19" s="20"/>
    </row>
    <row r="20" spans="1:19">
      <c r="A20" s="48">
        <v>17</v>
      </c>
      <c r="B20" s="49"/>
      <c r="C20" s="49"/>
      <c r="D20" s="50"/>
      <c r="E20" s="49"/>
      <c r="F20" s="50"/>
      <c r="G20" s="51"/>
      <c r="H20" s="52"/>
      <c r="I20" s="74" t="s">
        <v>148</v>
      </c>
      <c r="J20" s="110" t="s">
        <v>148</v>
      </c>
      <c r="K20" s="50" t="s">
        <v>148</v>
      </c>
      <c r="L20" s="51" t="s">
        <v>148</v>
      </c>
      <c r="M20" s="51" t="s">
        <v>148</v>
      </c>
      <c r="N20" s="76" t="s">
        <v>148</v>
      </c>
      <c r="O20" s="110" t="s">
        <v>148</v>
      </c>
      <c r="P20" s="51" t="s">
        <v>148</v>
      </c>
      <c r="Q20" s="61">
        <v>0</v>
      </c>
      <c r="R20" s="59"/>
      <c r="S20" s="20"/>
    </row>
    <row r="21" spans="1:19">
      <c r="A21" s="48">
        <v>18</v>
      </c>
      <c r="B21" s="49"/>
      <c r="C21" s="49"/>
      <c r="D21" s="50"/>
      <c r="E21" s="49"/>
      <c r="F21" s="50"/>
      <c r="G21" s="51"/>
      <c r="H21" s="52"/>
      <c r="I21" s="74" t="s">
        <v>148</v>
      </c>
      <c r="J21" s="110" t="s">
        <v>148</v>
      </c>
      <c r="K21" s="50" t="s">
        <v>148</v>
      </c>
      <c r="L21" s="51" t="s">
        <v>148</v>
      </c>
      <c r="M21" s="51" t="s">
        <v>148</v>
      </c>
      <c r="N21" s="76" t="s">
        <v>148</v>
      </c>
      <c r="O21" s="110" t="s">
        <v>148</v>
      </c>
      <c r="P21" s="51" t="s">
        <v>148</v>
      </c>
      <c r="Q21" s="61">
        <v>0</v>
      </c>
      <c r="R21" s="59"/>
      <c r="S21" s="20"/>
    </row>
    <row r="22" spans="1:19">
      <c r="A22" s="48">
        <v>19</v>
      </c>
      <c r="B22" s="49"/>
      <c r="C22" s="49"/>
      <c r="D22" s="50"/>
      <c r="E22" s="49"/>
      <c r="F22" s="50"/>
      <c r="G22" s="51"/>
      <c r="H22" s="52"/>
      <c r="I22" s="74" t="s">
        <v>148</v>
      </c>
      <c r="J22" s="110" t="s">
        <v>148</v>
      </c>
      <c r="K22" s="50" t="s">
        <v>148</v>
      </c>
      <c r="L22" s="51" t="s">
        <v>148</v>
      </c>
      <c r="M22" s="51" t="s">
        <v>148</v>
      </c>
      <c r="N22" s="76" t="s">
        <v>148</v>
      </c>
      <c r="O22" s="110" t="s">
        <v>148</v>
      </c>
      <c r="P22" s="51" t="s">
        <v>148</v>
      </c>
      <c r="Q22" s="61">
        <v>0</v>
      </c>
      <c r="R22" s="59"/>
      <c r="S22" s="20"/>
    </row>
    <row r="23" spans="1:19">
      <c r="A23" s="48">
        <v>20</v>
      </c>
      <c r="B23" s="49"/>
      <c r="C23" s="49"/>
      <c r="D23" s="50"/>
      <c r="E23" s="49"/>
      <c r="F23" s="50"/>
      <c r="G23" s="51"/>
      <c r="H23" s="52"/>
      <c r="I23" s="74" t="s">
        <v>148</v>
      </c>
      <c r="J23" s="110" t="s">
        <v>148</v>
      </c>
      <c r="K23" s="50" t="s">
        <v>148</v>
      </c>
      <c r="L23" s="51" t="s">
        <v>148</v>
      </c>
      <c r="M23" s="51" t="s">
        <v>148</v>
      </c>
      <c r="N23" s="76" t="s">
        <v>148</v>
      </c>
      <c r="O23" s="110" t="s">
        <v>148</v>
      </c>
      <c r="P23" s="51" t="s">
        <v>148</v>
      </c>
      <c r="Q23" s="61">
        <v>0</v>
      </c>
      <c r="R23" s="59"/>
      <c r="S23" s="20"/>
    </row>
    <row r="24" spans="1:19">
      <c r="A24" s="48">
        <v>21</v>
      </c>
      <c r="B24" s="49"/>
      <c r="C24" s="49"/>
      <c r="D24" s="50"/>
      <c r="E24" s="49"/>
      <c r="F24" s="50"/>
      <c r="G24" s="51"/>
      <c r="H24" s="52"/>
      <c r="I24" s="74" t="s">
        <v>148</v>
      </c>
      <c r="J24" s="110" t="s">
        <v>148</v>
      </c>
      <c r="K24" s="50" t="s">
        <v>148</v>
      </c>
      <c r="L24" s="51" t="s">
        <v>148</v>
      </c>
      <c r="M24" s="51" t="s">
        <v>148</v>
      </c>
      <c r="N24" s="76" t="s">
        <v>148</v>
      </c>
      <c r="O24" s="110" t="s">
        <v>148</v>
      </c>
      <c r="P24" s="51" t="s">
        <v>148</v>
      </c>
      <c r="Q24" s="61">
        <v>0</v>
      </c>
      <c r="R24" s="59"/>
      <c r="S24" s="20"/>
    </row>
    <row r="25" spans="1:19">
      <c r="A25" s="48">
        <v>22</v>
      </c>
      <c r="B25" s="49"/>
      <c r="C25" s="49"/>
      <c r="D25" s="50"/>
      <c r="E25" s="49"/>
      <c r="F25" s="50"/>
      <c r="G25" s="51"/>
      <c r="H25" s="52"/>
      <c r="I25" s="74" t="s">
        <v>148</v>
      </c>
      <c r="J25" s="110" t="s">
        <v>148</v>
      </c>
      <c r="K25" s="50" t="s">
        <v>148</v>
      </c>
      <c r="L25" s="51" t="s">
        <v>148</v>
      </c>
      <c r="M25" s="51" t="s">
        <v>148</v>
      </c>
      <c r="N25" s="76" t="s">
        <v>148</v>
      </c>
      <c r="O25" s="110" t="s">
        <v>148</v>
      </c>
      <c r="P25" s="51" t="s">
        <v>148</v>
      </c>
      <c r="Q25" s="61">
        <v>0</v>
      </c>
      <c r="R25" s="59"/>
      <c r="S25" s="20"/>
    </row>
    <row r="26" spans="1:19">
      <c r="A26" s="48">
        <v>23</v>
      </c>
      <c r="B26" s="49"/>
      <c r="C26" s="49"/>
      <c r="D26" s="50"/>
      <c r="E26" s="49"/>
      <c r="F26" s="50"/>
      <c r="G26" s="51"/>
      <c r="H26" s="52"/>
      <c r="I26" s="74" t="s">
        <v>148</v>
      </c>
      <c r="J26" s="110" t="s">
        <v>148</v>
      </c>
      <c r="K26" s="50" t="s">
        <v>148</v>
      </c>
      <c r="L26" s="51" t="s">
        <v>148</v>
      </c>
      <c r="M26" s="51" t="s">
        <v>148</v>
      </c>
      <c r="N26" s="76" t="s">
        <v>148</v>
      </c>
      <c r="O26" s="110" t="s">
        <v>148</v>
      </c>
      <c r="P26" s="51" t="s">
        <v>148</v>
      </c>
      <c r="Q26" s="61">
        <v>0</v>
      </c>
      <c r="R26" s="59"/>
      <c r="S26" s="20"/>
    </row>
    <row r="27" spans="1:19">
      <c r="A27" s="48">
        <v>24</v>
      </c>
      <c r="B27" s="49"/>
      <c r="C27" s="49"/>
      <c r="D27" s="50"/>
      <c r="E27" s="49"/>
      <c r="F27" s="50"/>
      <c r="G27" s="51"/>
      <c r="H27" s="52"/>
      <c r="I27" s="74" t="s">
        <v>148</v>
      </c>
      <c r="J27" s="110" t="s">
        <v>148</v>
      </c>
      <c r="K27" s="50" t="s">
        <v>148</v>
      </c>
      <c r="L27" s="51" t="s">
        <v>148</v>
      </c>
      <c r="M27" s="51" t="s">
        <v>148</v>
      </c>
      <c r="N27" s="76" t="s">
        <v>148</v>
      </c>
      <c r="O27" s="110" t="s">
        <v>148</v>
      </c>
      <c r="P27" s="51" t="s">
        <v>148</v>
      </c>
      <c r="Q27" s="61">
        <v>0</v>
      </c>
      <c r="R27" s="59"/>
      <c r="S27" s="20"/>
    </row>
    <row r="28" spans="1:19">
      <c r="A28" s="48">
        <v>25</v>
      </c>
      <c r="B28" s="49"/>
      <c r="C28" s="49"/>
      <c r="D28" s="50"/>
      <c r="E28" s="49"/>
      <c r="F28" s="50"/>
      <c r="G28" s="51"/>
      <c r="H28" s="52"/>
      <c r="I28" s="74" t="s">
        <v>148</v>
      </c>
      <c r="J28" s="110" t="s">
        <v>148</v>
      </c>
      <c r="K28" s="50" t="s">
        <v>148</v>
      </c>
      <c r="L28" s="51" t="s">
        <v>148</v>
      </c>
      <c r="M28" s="51" t="s">
        <v>148</v>
      </c>
      <c r="N28" s="76" t="s">
        <v>148</v>
      </c>
      <c r="O28" s="110" t="s">
        <v>148</v>
      </c>
      <c r="P28" s="51" t="s">
        <v>148</v>
      </c>
      <c r="Q28" s="61">
        <v>0</v>
      </c>
      <c r="R28" s="59"/>
      <c r="S28" s="20"/>
    </row>
    <row r="29" spans="1:19">
      <c r="A29" s="48">
        <v>26</v>
      </c>
      <c r="B29" s="49"/>
      <c r="C29" s="49"/>
      <c r="D29" s="50"/>
      <c r="E29" s="49"/>
      <c r="F29" s="50"/>
      <c r="G29" s="51"/>
      <c r="H29" s="52"/>
      <c r="I29" s="74" t="s">
        <v>148</v>
      </c>
      <c r="J29" s="110" t="s">
        <v>148</v>
      </c>
      <c r="K29" s="50" t="s">
        <v>148</v>
      </c>
      <c r="L29" s="51" t="s">
        <v>148</v>
      </c>
      <c r="M29" s="51" t="s">
        <v>148</v>
      </c>
      <c r="N29" s="76" t="s">
        <v>148</v>
      </c>
      <c r="O29" s="110" t="s">
        <v>148</v>
      </c>
      <c r="P29" s="51" t="s">
        <v>148</v>
      </c>
      <c r="Q29" s="61">
        <v>0</v>
      </c>
      <c r="R29" s="59"/>
      <c r="S29" s="20"/>
    </row>
    <row r="30" spans="1:19">
      <c r="A30" s="48">
        <v>27</v>
      </c>
      <c r="B30" s="49"/>
      <c r="C30" s="49"/>
      <c r="D30" s="50"/>
      <c r="E30" s="49"/>
      <c r="F30" s="50"/>
      <c r="G30" s="51"/>
      <c r="H30" s="52"/>
      <c r="I30" s="74" t="s">
        <v>148</v>
      </c>
      <c r="J30" s="110" t="s">
        <v>148</v>
      </c>
      <c r="K30" s="50" t="s">
        <v>148</v>
      </c>
      <c r="L30" s="51" t="s">
        <v>148</v>
      </c>
      <c r="M30" s="51" t="s">
        <v>148</v>
      </c>
      <c r="N30" s="76" t="s">
        <v>148</v>
      </c>
      <c r="O30" s="110" t="s">
        <v>148</v>
      </c>
      <c r="P30" s="51" t="s">
        <v>148</v>
      </c>
      <c r="Q30" s="61">
        <v>0</v>
      </c>
      <c r="R30" s="59"/>
      <c r="S30" s="20"/>
    </row>
    <row r="31" spans="1:19">
      <c r="A31" s="48">
        <v>28</v>
      </c>
      <c r="B31" s="49"/>
      <c r="C31" s="49"/>
      <c r="D31" s="50"/>
      <c r="E31" s="49"/>
      <c r="F31" s="50"/>
      <c r="G31" s="51"/>
      <c r="H31" s="52"/>
      <c r="I31" s="74" t="s">
        <v>148</v>
      </c>
      <c r="J31" s="110" t="s">
        <v>148</v>
      </c>
      <c r="K31" s="50" t="s">
        <v>148</v>
      </c>
      <c r="L31" s="51" t="s">
        <v>148</v>
      </c>
      <c r="M31" s="51" t="s">
        <v>148</v>
      </c>
      <c r="N31" s="76" t="s">
        <v>148</v>
      </c>
      <c r="O31" s="110" t="s">
        <v>148</v>
      </c>
      <c r="P31" s="51" t="s">
        <v>148</v>
      </c>
      <c r="Q31" s="61">
        <v>0</v>
      </c>
      <c r="R31" s="59"/>
      <c r="S31" s="20"/>
    </row>
    <row r="32" spans="1:19">
      <c r="A32" s="48">
        <v>29</v>
      </c>
      <c r="B32" s="49"/>
      <c r="C32" s="49"/>
      <c r="D32" s="50"/>
      <c r="E32" s="49"/>
      <c r="F32" s="50"/>
      <c r="G32" s="51"/>
      <c r="H32" s="52"/>
      <c r="I32" s="74" t="s">
        <v>148</v>
      </c>
      <c r="J32" s="110" t="s">
        <v>148</v>
      </c>
      <c r="K32" s="50" t="s">
        <v>148</v>
      </c>
      <c r="L32" s="51" t="s">
        <v>148</v>
      </c>
      <c r="M32" s="51" t="s">
        <v>148</v>
      </c>
      <c r="N32" s="76" t="s">
        <v>148</v>
      </c>
      <c r="O32" s="110" t="s">
        <v>148</v>
      </c>
      <c r="P32" s="51" t="s">
        <v>148</v>
      </c>
      <c r="Q32" s="61">
        <v>0</v>
      </c>
      <c r="R32" s="59"/>
      <c r="S32" s="20"/>
    </row>
    <row r="33" spans="1:19">
      <c r="A33" s="75">
        <v>30</v>
      </c>
      <c r="B33" s="77"/>
      <c r="C33" s="77"/>
      <c r="D33" s="78"/>
      <c r="E33" s="77"/>
      <c r="F33" s="78"/>
      <c r="G33" s="79"/>
      <c r="H33" s="80"/>
      <c r="I33" s="81" t="s">
        <v>148</v>
      </c>
      <c r="J33" s="111" t="s">
        <v>148</v>
      </c>
      <c r="K33" s="78" t="s">
        <v>148</v>
      </c>
      <c r="L33" s="79" t="s">
        <v>148</v>
      </c>
      <c r="M33" s="79" t="s">
        <v>148</v>
      </c>
      <c r="N33" s="83" t="s">
        <v>148</v>
      </c>
      <c r="O33" s="111" t="s">
        <v>148</v>
      </c>
      <c r="P33" s="79" t="s">
        <v>148</v>
      </c>
      <c r="Q33" s="85">
        <v>0</v>
      </c>
      <c r="R33" s="84"/>
      <c r="S33" s="20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9">
      <c r="A40" s="2"/>
    </row>
    <row r="41" spans="1:19">
      <c r="A41" s="2"/>
    </row>
    <row r="42" spans="1:19">
      <c r="A42" s="2"/>
    </row>
    <row r="43" spans="1:19">
      <c r="A43" s="2"/>
    </row>
    <row r="44" spans="1:19">
      <c r="A44" s="2"/>
    </row>
    <row r="45" spans="1:19">
      <c r="A45" s="2"/>
    </row>
    <row r="46" spans="1:19">
      <c r="A46" s="2"/>
    </row>
    <row r="47" spans="1:19">
      <c r="A47" s="2"/>
    </row>
    <row r="48" spans="1:19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</sheetData>
  <mergeCells count="6">
    <mergeCell ref="I3:J3"/>
    <mergeCell ref="K3:L3"/>
    <mergeCell ref="M3:N3"/>
    <mergeCell ref="A2:R2"/>
    <mergeCell ref="A1:R1"/>
    <mergeCell ref="O3:P3"/>
  </mergeCells>
  <printOptions horizontalCentered="1" gridLines="1"/>
  <pageMargins left="0.25" right="0.25" top="0.75" bottom="0.75" header="0" footer="0"/>
  <pageSetup paperSize="9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Lista zawodników</vt:lpstr>
      <vt:lpstr>S4A-DRAFT</vt:lpstr>
      <vt:lpstr>S6A-DRAFT</vt:lpstr>
      <vt:lpstr>S9A-DRAFT</vt:lpstr>
      <vt:lpstr>S8D-DRAFT</vt:lpstr>
      <vt:lpstr>S4A</vt:lpstr>
      <vt:lpstr>S6A</vt:lpstr>
      <vt:lpstr>S9A</vt:lpstr>
      <vt:lpstr>S8D</vt:lpstr>
      <vt:lpstr>S7</vt:lpstr>
      <vt:lpstr>Lista adresów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dcterms:created xsi:type="dcterms:W3CDTF">2018-05-01T20:32:21Z</dcterms:created>
  <dcterms:modified xsi:type="dcterms:W3CDTF">2018-05-01T20:32:21Z</dcterms:modified>
</cp:coreProperties>
</file>