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12" yWindow="32767" windowWidth="15192" windowHeight="9216" activeTab="3"/>
  </bookViews>
  <sheets>
    <sheet name="S4" sheetId="1" r:id="rId1"/>
    <sheet name="S6" sheetId="2" r:id="rId2"/>
    <sheet name="S9" sheetId="3" r:id="rId3"/>
    <sheet name="S8P" sheetId="4" r:id="rId4"/>
    <sheet name="S7" sheetId="5" r:id="rId5"/>
  </sheets>
  <definedNames>
    <definedName name="_xlnm.Print_Area" localSheetId="0">'S4'!$A$1:$N$19</definedName>
    <definedName name="_xlnm.Print_Area" localSheetId="1">'S6'!$A$1:$N$25</definedName>
    <definedName name="_xlnm.Print_Area" localSheetId="4">'S7'!$A$1:$N$16</definedName>
    <definedName name="_xlnm.Print_Area" localSheetId="2">'S9'!$A$1:$N$26</definedName>
  </definedNames>
  <calcPr fullCalcOnLoad="1"/>
</workbook>
</file>

<file path=xl/sharedStrings.xml><?xml version="1.0" encoding="utf-8"?>
<sst xmlns="http://schemas.openxmlformats.org/spreadsheetml/2006/main" count="664" uniqueCount="208">
  <si>
    <t>S6A</t>
  </si>
  <si>
    <t>S4A</t>
  </si>
  <si>
    <t>S9A</t>
  </si>
  <si>
    <t>TL - Track Lost  DQ - Disqualification  CE - Crash od engine</t>
  </si>
  <si>
    <t>-</t>
  </si>
  <si>
    <t>TL - Track Lost    DQ - Disqualification  CE - Crash od engine</t>
  </si>
  <si>
    <t>S8P</t>
  </si>
  <si>
    <t>S7</t>
  </si>
  <si>
    <t>TL - Track Lost   DQ - Disqualification  CE - Crash od engine</t>
  </si>
  <si>
    <t>FAI ID</t>
  </si>
  <si>
    <t>Lp.</t>
  </si>
  <si>
    <t>Nazwisko</t>
  </si>
  <si>
    <t>Imię</t>
  </si>
  <si>
    <t>Kategoria wiekowa</t>
  </si>
  <si>
    <t>Nr startowy</t>
  </si>
  <si>
    <t>1 lot</t>
  </si>
  <si>
    <t>2 lot</t>
  </si>
  <si>
    <t>3 lot</t>
  </si>
  <si>
    <t>Dogrywka</t>
  </si>
  <si>
    <t>Miejsce</t>
  </si>
  <si>
    <t>Punkty PP</t>
  </si>
  <si>
    <t>4 lot</t>
  </si>
  <si>
    <t>Ocena statyczna</t>
  </si>
  <si>
    <t>Prototyp</t>
  </si>
  <si>
    <t>Kategoria Wiekowa</t>
  </si>
  <si>
    <t>Wynik</t>
  </si>
  <si>
    <t>PUCHAR POLSKI 3-4.06.2023</t>
  </si>
  <si>
    <t>PUCHAR POLSKIP 3-4.06.2023</t>
  </si>
  <si>
    <t>PASIK-GORYCZKA</t>
  </si>
  <si>
    <t>Renata</t>
  </si>
  <si>
    <t>POL 139402</t>
  </si>
  <si>
    <t>Senior</t>
  </si>
  <si>
    <t>I</t>
  </si>
  <si>
    <t>TOKARCZYK</t>
  </si>
  <si>
    <t>Mateusz</t>
  </si>
  <si>
    <t>POL 132545</t>
  </si>
  <si>
    <t>Junior</t>
  </si>
  <si>
    <t>II</t>
  </si>
  <si>
    <t>III</t>
  </si>
  <si>
    <t>KREMPA</t>
  </si>
  <si>
    <t>Kacper</t>
  </si>
  <si>
    <t>POL 94376</t>
  </si>
  <si>
    <t>4</t>
  </si>
  <si>
    <t>FLOREK</t>
  </si>
  <si>
    <t>Sebastian</t>
  </si>
  <si>
    <t>POL 94396</t>
  </si>
  <si>
    <t>7</t>
  </si>
  <si>
    <t>DRASPA</t>
  </si>
  <si>
    <t xml:space="preserve">Radosław </t>
  </si>
  <si>
    <t>POL 70089</t>
  </si>
  <si>
    <t>8</t>
  </si>
  <si>
    <t>DQ</t>
  </si>
  <si>
    <t>9</t>
  </si>
  <si>
    <t>10</t>
  </si>
  <si>
    <t>11</t>
  </si>
  <si>
    <t>12</t>
  </si>
  <si>
    <t>KOPCIUCH</t>
  </si>
  <si>
    <t>POL 53968</t>
  </si>
  <si>
    <t>13</t>
  </si>
  <si>
    <t>Bartłomiej</t>
  </si>
  <si>
    <t>POL 54216</t>
  </si>
  <si>
    <t>14</t>
  </si>
  <si>
    <t>MAJ-KOPCIUCH</t>
  </si>
  <si>
    <t>POL 53969</t>
  </si>
  <si>
    <t>15</t>
  </si>
  <si>
    <t>MACHERA</t>
  </si>
  <si>
    <t>Michał</t>
  </si>
  <si>
    <t>POL 160316</t>
  </si>
  <si>
    <t>16</t>
  </si>
  <si>
    <t>Jan</t>
  </si>
  <si>
    <t>GORYCZKA</t>
  </si>
  <si>
    <t>Grzegorz</t>
  </si>
  <si>
    <t>POL 54095</t>
  </si>
  <si>
    <t xml:space="preserve">KOSZELSKI </t>
  </si>
  <si>
    <t xml:space="preserve">Wojciech </t>
  </si>
  <si>
    <t>POL 62610</t>
  </si>
  <si>
    <t>BARSZCZ</t>
  </si>
  <si>
    <t>Jakub</t>
  </si>
  <si>
    <t>POL 163476</t>
  </si>
  <si>
    <t>20</t>
  </si>
  <si>
    <t>RAMANIUK</t>
  </si>
  <si>
    <t>Leu</t>
  </si>
  <si>
    <t>POL 169191</t>
  </si>
  <si>
    <t>PRZYBYTEK</t>
  </si>
  <si>
    <t>Krzysztof</t>
  </si>
  <si>
    <t>POL 54112</t>
  </si>
  <si>
    <t>KRZYK</t>
  </si>
  <si>
    <t>Franciszek</t>
  </si>
  <si>
    <t>SADOWY</t>
  </si>
  <si>
    <t>Alex</t>
  </si>
  <si>
    <t>POL 121268</t>
  </si>
  <si>
    <t>Tomasz</t>
  </si>
  <si>
    <t>POL 163477</t>
  </si>
  <si>
    <t>GRUCHAŁA</t>
  </si>
  <si>
    <t>POL 160317</t>
  </si>
  <si>
    <t>5</t>
  </si>
  <si>
    <t>6</t>
  </si>
  <si>
    <t>10-11</t>
  </si>
  <si>
    <t>17</t>
  </si>
  <si>
    <t>18</t>
  </si>
  <si>
    <t>MATEUSZ NIEBIELSKI</t>
  </si>
  <si>
    <t>SĘDZIA GŁÓWNY</t>
  </si>
  <si>
    <t>POL 8062</t>
  </si>
  <si>
    <t>POL 7970</t>
  </si>
  <si>
    <t>POL 7648</t>
  </si>
  <si>
    <t>POL 7591</t>
  </si>
  <si>
    <t>POL 7395</t>
  </si>
  <si>
    <t>Natalia</t>
  </si>
  <si>
    <t xml:space="preserve"> POL 7045 </t>
  </si>
  <si>
    <t>POL 3656</t>
  </si>
  <si>
    <t>POL 7045</t>
  </si>
  <si>
    <t>POL 3699</t>
  </si>
  <si>
    <t>Kinga</t>
  </si>
  <si>
    <t>POL 8236</t>
  </si>
  <si>
    <t>POL 4085</t>
  </si>
  <si>
    <t>POL 8295</t>
  </si>
  <si>
    <t>POL 8434</t>
  </si>
  <si>
    <t>POL 3754</t>
  </si>
  <si>
    <t>POL 8422</t>
  </si>
  <si>
    <t>POL 7839</t>
  </si>
  <si>
    <t>POL 8296</t>
  </si>
  <si>
    <t>POL 8235</t>
  </si>
  <si>
    <t>POL 168510</t>
  </si>
  <si>
    <t>067</t>
  </si>
  <si>
    <t>037</t>
  </si>
  <si>
    <t>075</t>
  </si>
  <si>
    <t>047</t>
  </si>
  <si>
    <t>070</t>
  </si>
  <si>
    <t>076</t>
  </si>
  <si>
    <t>043</t>
  </si>
  <si>
    <t>049</t>
  </si>
  <si>
    <t>084</t>
  </si>
  <si>
    <t>046</t>
  </si>
  <si>
    <t>062</t>
  </si>
  <si>
    <t>057</t>
  </si>
  <si>
    <t>087</t>
  </si>
  <si>
    <t>031</t>
  </si>
  <si>
    <t>POL 7311</t>
  </si>
  <si>
    <t>PIGŁOWSKI</t>
  </si>
  <si>
    <t>Paweł</t>
  </si>
  <si>
    <t>POL 165754</t>
  </si>
  <si>
    <t>078</t>
  </si>
  <si>
    <t>059</t>
  </si>
  <si>
    <t>098</t>
  </si>
  <si>
    <t>063</t>
  </si>
  <si>
    <t>092</t>
  </si>
  <si>
    <t>--</t>
  </si>
  <si>
    <t>082</t>
  </si>
  <si>
    <t>044</t>
  </si>
  <si>
    <t>060</t>
  </si>
  <si>
    <t>079</t>
  </si>
  <si>
    <t>065</t>
  </si>
  <si>
    <t>058</t>
  </si>
  <si>
    <t>086</t>
  </si>
  <si>
    <t>ŻYŁA</t>
  </si>
  <si>
    <t>POL 160323</t>
  </si>
  <si>
    <t>072</t>
  </si>
  <si>
    <t>055</t>
  </si>
  <si>
    <t>045</t>
  </si>
  <si>
    <t>SZEWCZYK</t>
  </si>
  <si>
    <t>Jacob</t>
  </si>
  <si>
    <t>POL 160318</t>
  </si>
  <si>
    <t>MIKUŁA</t>
  </si>
  <si>
    <t>Szymon</t>
  </si>
  <si>
    <t>POL 121266</t>
  </si>
  <si>
    <t>POL 8350</t>
  </si>
  <si>
    <t>POL 8237</t>
  </si>
  <si>
    <t>POL 8228</t>
  </si>
  <si>
    <t>POL 7837</t>
  </si>
  <si>
    <t>19</t>
  </si>
  <si>
    <t>12-13</t>
  </si>
  <si>
    <t>096</t>
  </si>
  <si>
    <t>056</t>
  </si>
  <si>
    <t>061</t>
  </si>
  <si>
    <t>093</t>
  </si>
  <si>
    <t>035</t>
  </si>
  <si>
    <t>039</t>
  </si>
  <si>
    <t>036</t>
  </si>
  <si>
    <t>015</t>
  </si>
  <si>
    <t>Kat. wiekowa</t>
  </si>
  <si>
    <t>Nr. licencji AP</t>
  </si>
  <si>
    <t>Dogr.</t>
  </si>
  <si>
    <t>SZWED</t>
  </si>
  <si>
    <t>Artur</t>
  </si>
  <si>
    <t>POL 54150</t>
  </si>
  <si>
    <t>FILAS</t>
  </si>
  <si>
    <t>POL 54116</t>
  </si>
  <si>
    <t xml:space="preserve">HALABURDA </t>
  </si>
  <si>
    <t>Eryk</t>
  </si>
  <si>
    <t>POL 66198</t>
  </si>
  <si>
    <t>POL 6232</t>
  </si>
  <si>
    <t>POL 7349</t>
  </si>
  <si>
    <t>POL 4642</t>
  </si>
  <si>
    <t>TRAIBLAZER 2F</t>
  </si>
  <si>
    <t>ŻURAWSKI</t>
  </si>
  <si>
    <t xml:space="preserve">Przemysław </t>
  </si>
  <si>
    <t>POL 86077</t>
  </si>
  <si>
    <t>METEOR 3</t>
  </si>
  <si>
    <t>V 210-D-RUBIS</t>
  </si>
  <si>
    <t>METEOR 2H 04</t>
  </si>
  <si>
    <t>RASKO 2</t>
  </si>
  <si>
    <t>METEOR 1 33C</t>
  </si>
  <si>
    <t>METEOR 1A 12B</t>
  </si>
  <si>
    <t>DYBA</t>
  </si>
  <si>
    <t>POL 54101</t>
  </si>
  <si>
    <t>SONDA S1-S2</t>
  </si>
  <si>
    <t>CE, CE</t>
  </si>
  <si>
    <t>CE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</si>
</sst>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"/>
    <numFmt numFmtId="171" formatCode="[$-415]d\ mmmm\ yyyy"/>
    <numFmt numFmtId="172" formatCode="0.000"/>
  </numFmts>
  <fonts count="47">
    <font>
      <sz val="10"/>
      <name val="Arial"/>
      <family val="0"/>
    </font>
    <font>
      <sz val="11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6"/>
      <name val="Arial Black"/>
      <family val="2"/>
    </font>
    <font>
      <sz val="20"/>
      <name val="Arial Black"/>
      <family val="2"/>
    </font>
    <font>
      <sz val="2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8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26" borderId="1" applyNumberFormat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219">
    <xf numFmtId="0" fontId="0" fillId="0" borderId="0" xfId="0" applyAlignment="1">
      <alignment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49" fontId="0" fillId="0" borderId="0" xfId="0" applyNumberForma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45" fillId="0" borderId="14" xfId="0" applyFont="1" applyBorder="1" applyAlignment="1">
      <alignment horizontal="center"/>
    </xf>
    <xf numFmtId="0" fontId="45" fillId="0" borderId="15" xfId="0" applyFont="1" applyBorder="1" applyAlignment="1">
      <alignment horizontal="center"/>
    </xf>
    <xf numFmtId="0" fontId="45" fillId="0" borderId="16" xfId="0" applyFont="1" applyBorder="1" applyAlignment="1">
      <alignment horizontal="center"/>
    </xf>
    <xf numFmtId="0" fontId="45" fillId="0" borderId="17" xfId="0" applyFont="1" applyBorder="1" applyAlignment="1">
      <alignment horizontal="center"/>
    </xf>
    <xf numFmtId="0" fontId="45" fillId="0" borderId="18" xfId="0" applyFont="1" applyBorder="1" applyAlignment="1">
      <alignment horizontal="center"/>
    </xf>
    <xf numFmtId="0" fontId="45" fillId="0" borderId="19" xfId="0" applyFont="1" applyBorder="1" applyAlignment="1">
      <alignment horizontal="center"/>
    </xf>
    <xf numFmtId="49" fontId="0" fillId="0" borderId="20" xfId="0" applyNumberFormat="1" applyFont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49" fontId="0" fillId="0" borderId="21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1" fontId="0" fillId="0" borderId="11" xfId="0" applyNumberFormat="1" applyFont="1" applyBorder="1" applyAlignment="1">
      <alignment horizontal="center"/>
    </xf>
    <xf numFmtId="1" fontId="0" fillId="0" borderId="12" xfId="0" applyNumberFormat="1" applyFont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/>
    </xf>
    <xf numFmtId="1" fontId="0" fillId="0" borderId="12" xfId="0" applyNumberFormat="1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45" fillId="0" borderId="32" xfId="0" applyFont="1" applyBorder="1" applyAlignment="1">
      <alignment/>
    </xf>
    <xf numFmtId="0" fontId="45" fillId="0" borderId="14" xfId="0" applyFont="1" applyBorder="1" applyAlignment="1">
      <alignment/>
    </xf>
    <xf numFmtId="0" fontId="45" fillId="0" borderId="33" xfId="0" applyFont="1" applyBorder="1" applyAlignment="1">
      <alignment/>
    </xf>
    <xf numFmtId="0" fontId="45" fillId="0" borderId="16" xfId="0" applyFont="1" applyBorder="1" applyAlignment="1">
      <alignment/>
    </xf>
    <xf numFmtId="0" fontId="46" fillId="0" borderId="16" xfId="0" applyFont="1" applyBorder="1" applyAlignment="1">
      <alignment wrapText="1"/>
    </xf>
    <xf numFmtId="0" fontId="46" fillId="0" borderId="16" xfId="0" applyFont="1" applyBorder="1" applyAlignment="1">
      <alignment horizontal="center" wrapText="1"/>
    </xf>
    <xf numFmtId="0" fontId="45" fillId="0" borderId="34" xfId="0" applyFont="1" applyBorder="1" applyAlignment="1">
      <alignment/>
    </xf>
    <xf numFmtId="0" fontId="45" fillId="0" borderId="18" xfId="0" applyFont="1" applyBorder="1" applyAlignment="1">
      <alignment/>
    </xf>
    <xf numFmtId="0" fontId="46" fillId="0" borderId="18" xfId="0" applyFont="1" applyBorder="1" applyAlignment="1">
      <alignment wrapText="1"/>
    </xf>
    <xf numFmtId="0" fontId="46" fillId="0" borderId="18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49" fontId="0" fillId="0" borderId="35" xfId="0" applyNumberFormat="1" applyFont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49" fontId="0" fillId="0" borderId="36" xfId="0" applyNumberFormat="1" applyFon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49" fontId="0" fillId="0" borderId="17" xfId="0" applyNumberFormat="1" applyFont="1" applyBorder="1" applyAlignment="1">
      <alignment horizontal="center"/>
    </xf>
    <xf numFmtId="49" fontId="0" fillId="0" borderId="37" xfId="0" applyNumberFormat="1" applyFont="1" applyBorder="1" applyAlignment="1">
      <alignment horizontal="center"/>
    </xf>
    <xf numFmtId="49" fontId="0" fillId="0" borderId="18" xfId="0" applyNumberFormat="1" applyFont="1" applyBorder="1" applyAlignment="1">
      <alignment horizontal="center"/>
    </xf>
    <xf numFmtId="49" fontId="0" fillId="0" borderId="19" xfId="0" applyNumberFormat="1" applyFont="1" applyBorder="1" applyAlignment="1">
      <alignment horizontal="center"/>
    </xf>
    <xf numFmtId="0" fontId="45" fillId="0" borderId="27" xfId="0" applyFont="1" applyBorder="1" applyAlignment="1">
      <alignment horizontal="center"/>
    </xf>
    <xf numFmtId="0" fontId="45" fillId="0" borderId="36" xfId="0" applyFont="1" applyBorder="1" applyAlignment="1">
      <alignment/>
    </xf>
    <xf numFmtId="0" fontId="45" fillId="0" borderId="38" xfId="0" applyFont="1" applyBorder="1" applyAlignment="1">
      <alignment horizontal="center"/>
    </xf>
    <xf numFmtId="0" fontId="45" fillId="0" borderId="39" xfId="0" applyFont="1" applyBorder="1" applyAlignment="1">
      <alignment horizontal="center"/>
    </xf>
    <xf numFmtId="1" fontId="0" fillId="0" borderId="16" xfId="0" applyNumberFormat="1" applyFont="1" applyBorder="1" applyAlignment="1">
      <alignment horizontal="center"/>
    </xf>
    <xf numFmtId="49" fontId="0" fillId="0" borderId="16" xfId="0" applyNumberFormat="1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1" fontId="0" fillId="0" borderId="14" xfId="0" applyNumberFormat="1" applyFont="1" applyBorder="1" applyAlignment="1">
      <alignment horizontal="center"/>
    </xf>
    <xf numFmtId="1" fontId="0" fillId="0" borderId="17" xfId="0" applyNumberFormat="1" applyFont="1" applyFill="1" applyBorder="1" applyAlignment="1">
      <alignment horizontal="center"/>
    </xf>
    <xf numFmtId="1" fontId="0" fillId="0" borderId="18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/>
    </xf>
    <xf numFmtId="1" fontId="0" fillId="0" borderId="19" xfId="0" applyNumberFormat="1" applyFont="1" applyFill="1" applyBorder="1" applyAlignment="1">
      <alignment horizontal="center"/>
    </xf>
    <xf numFmtId="0" fontId="45" fillId="0" borderId="35" xfId="0" applyFont="1" applyBorder="1" applyAlignment="1">
      <alignment/>
    </xf>
    <xf numFmtId="0" fontId="45" fillId="0" borderId="37" xfId="0" applyFont="1" applyBorder="1" applyAlignment="1">
      <alignment/>
    </xf>
    <xf numFmtId="0" fontId="7" fillId="0" borderId="25" xfId="0" applyFont="1" applyFill="1" applyBorder="1" applyAlignment="1">
      <alignment horizontal="center" vertical="center"/>
    </xf>
    <xf numFmtId="0" fontId="7" fillId="0" borderId="25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 vertical="center"/>
    </xf>
    <xf numFmtId="1" fontId="0" fillId="0" borderId="15" xfId="0" applyNumberFormat="1" applyFont="1" applyFill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5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7" fillId="0" borderId="24" xfId="0" applyFont="1" applyFill="1" applyBorder="1" applyAlignment="1">
      <alignment horizontal="center" vertical="center" wrapText="1"/>
    </xf>
    <xf numFmtId="49" fontId="45" fillId="0" borderId="32" xfId="0" applyNumberFormat="1" applyFont="1" applyBorder="1" applyAlignment="1">
      <alignment horizontal="center"/>
    </xf>
    <xf numFmtId="49" fontId="45" fillId="0" borderId="14" xfId="0" applyNumberFormat="1" applyFont="1" applyBorder="1" applyAlignment="1">
      <alignment horizontal="center"/>
    </xf>
    <xf numFmtId="49" fontId="45" fillId="0" borderId="15" xfId="0" applyNumberFormat="1" applyFont="1" applyBorder="1" applyAlignment="1">
      <alignment horizontal="center"/>
    </xf>
    <xf numFmtId="49" fontId="45" fillId="0" borderId="44" xfId="0" applyNumberFormat="1" applyFont="1" applyBorder="1" applyAlignment="1">
      <alignment horizontal="center"/>
    </xf>
    <xf numFmtId="49" fontId="45" fillId="0" borderId="33" xfId="0" applyNumberFormat="1" applyFont="1" applyBorder="1" applyAlignment="1">
      <alignment horizontal="center"/>
    </xf>
    <xf numFmtId="49" fontId="45" fillId="0" borderId="16" xfId="0" applyNumberFormat="1" applyFont="1" applyBorder="1" applyAlignment="1">
      <alignment horizontal="center"/>
    </xf>
    <xf numFmtId="49" fontId="45" fillId="0" borderId="17" xfId="0" applyNumberFormat="1" applyFont="1" applyBorder="1" applyAlignment="1">
      <alignment horizontal="center"/>
    </xf>
    <xf numFmtId="49" fontId="45" fillId="0" borderId="45" xfId="0" applyNumberFormat="1" applyFont="1" applyBorder="1" applyAlignment="1">
      <alignment horizontal="center"/>
    </xf>
    <xf numFmtId="49" fontId="45" fillId="0" borderId="34" xfId="0" applyNumberFormat="1" applyFont="1" applyBorder="1" applyAlignment="1">
      <alignment horizontal="center"/>
    </xf>
    <xf numFmtId="49" fontId="45" fillId="0" borderId="18" xfId="0" applyNumberFormat="1" applyFont="1" applyBorder="1" applyAlignment="1">
      <alignment horizontal="center"/>
    </xf>
    <xf numFmtId="49" fontId="45" fillId="0" borderId="19" xfId="0" applyNumberFormat="1" applyFont="1" applyBorder="1" applyAlignment="1">
      <alignment horizontal="center"/>
    </xf>
    <xf numFmtId="49" fontId="45" fillId="0" borderId="46" xfId="0" applyNumberFormat="1" applyFont="1" applyBorder="1" applyAlignment="1">
      <alignment horizontal="center"/>
    </xf>
    <xf numFmtId="0" fontId="7" fillId="0" borderId="25" xfId="0" applyFont="1" applyFill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1" fontId="0" fillId="0" borderId="33" xfId="0" applyNumberFormat="1" applyBorder="1" applyAlignment="1">
      <alignment horizontal="center"/>
    </xf>
    <xf numFmtId="1" fontId="0" fillId="0" borderId="16" xfId="0" applyNumberFormat="1" applyBorder="1" applyAlignment="1">
      <alignment horizontal="center"/>
    </xf>
    <xf numFmtId="1" fontId="0" fillId="0" borderId="17" xfId="0" applyNumberFormat="1" applyBorder="1" applyAlignment="1">
      <alignment horizontal="center"/>
    </xf>
    <xf numFmtId="1" fontId="0" fillId="0" borderId="13" xfId="0" applyNumberFormat="1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1" fontId="0" fillId="0" borderId="49" xfId="0" applyNumberFormat="1" applyFont="1" applyBorder="1" applyAlignment="1">
      <alignment horizontal="center"/>
    </xf>
    <xf numFmtId="1" fontId="0" fillId="0" borderId="50" xfId="0" applyNumberFormat="1" applyFont="1" applyBorder="1" applyAlignment="1">
      <alignment horizontal="center"/>
    </xf>
    <xf numFmtId="0" fontId="0" fillId="0" borderId="45" xfId="0" applyBorder="1" applyAlignment="1">
      <alignment horizontal="center"/>
    </xf>
    <xf numFmtId="1" fontId="0" fillId="0" borderId="34" xfId="0" applyNumberFormat="1" applyBorder="1" applyAlignment="1">
      <alignment horizontal="center"/>
    </xf>
    <xf numFmtId="1" fontId="0" fillId="0" borderId="18" xfId="0" applyNumberForma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1" fontId="0" fillId="0" borderId="21" xfId="0" applyNumberFormat="1" applyFont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1" fontId="0" fillId="0" borderId="49" xfId="0" applyNumberFormat="1" applyBorder="1" applyAlignment="1">
      <alignment horizontal="center"/>
    </xf>
    <xf numFmtId="1" fontId="0" fillId="0" borderId="50" xfId="0" applyNumberFormat="1" applyBorder="1" applyAlignment="1">
      <alignment horizontal="center"/>
    </xf>
    <xf numFmtId="1" fontId="0" fillId="0" borderId="51" xfId="0" applyNumberFormat="1" applyBorder="1" applyAlignment="1">
      <alignment horizontal="center"/>
    </xf>
    <xf numFmtId="1" fontId="0" fillId="0" borderId="52" xfId="0" applyNumberFormat="1" applyFont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7" fillId="0" borderId="41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1" fontId="0" fillId="0" borderId="33" xfId="0" applyNumberFormat="1" applyFon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0" fillId="0" borderId="36" xfId="0" applyBorder="1" applyAlignment="1">
      <alignment horizontal="left"/>
    </xf>
    <xf numFmtId="0" fontId="0" fillId="0" borderId="37" xfId="0" applyBorder="1" applyAlignment="1">
      <alignment horizontal="left"/>
    </xf>
    <xf numFmtId="0" fontId="0" fillId="0" borderId="55" xfId="0" applyBorder="1" applyAlignment="1">
      <alignment horizontal="left"/>
    </xf>
    <xf numFmtId="0" fontId="0" fillId="0" borderId="50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8" xfId="0" applyBorder="1" applyAlignment="1">
      <alignment horizontal="left"/>
    </xf>
    <xf numFmtId="0" fontId="7" fillId="0" borderId="44" xfId="0" applyFont="1" applyBorder="1" applyAlignment="1">
      <alignment horizontal="center" vertical="center"/>
    </xf>
    <xf numFmtId="0" fontId="0" fillId="0" borderId="32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14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33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4" fillId="0" borderId="28" xfId="0" applyFont="1" applyBorder="1" applyAlignment="1">
      <alignment horizontal="center" wrapText="1"/>
    </xf>
    <xf numFmtId="0" fontId="4" fillId="0" borderId="58" xfId="0" applyFont="1" applyBorder="1" applyAlignment="1">
      <alignment horizontal="center" wrapText="1"/>
    </xf>
    <xf numFmtId="0" fontId="0" fillId="0" borderId="43" xfId="0" applyFont="1" applyBorder="1" applyAlignment="1">
      <alignment wrapText="1"/>
    </xf>
    <xf numFmtId="0" fontId="5" fillId="0" borderId="47" xfId="0" applyFont="1" applyBorder="1" applyAlignment="1">
      <alignment horizontal="center" vertical="center" wrapText="1" shrinkToFit="1"/>
    </xf>
    <xf numFmtId="0" fontId="6" fillId="0" borderId="26" xfId="0" applyFont="1" applyBorder="1" applyAlignment="1">
      <alignment horizontal="center" vertical="center" wrapText="1" shrinkToFit="1"/>
    </xf>
    <xf numFmtId="0" fontId="0" fillId="0" borderId="31" xfId="0" applyFont="1" applyBorder="1" applyAlignment="1">
      <alignment wrapText="1" shrinkToFi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0" fillId="0" borderId="31" xfId="0" applyFont="1" applyBorder="1" applyAlignment="1">
      <alignment wrapText="1"/>
    </xf>
    <xf numFmtId="0" fontId="8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31" xfId="0" applyFont="1" applyBorder="1" applyAlignment="1">
      <alignment wrapText="1"/>
    </xf>
    <xf numFmtId="0" fontId="4" fillId="0" borderId="28" xfId="0" applyFont="1" applyBorder="1" applyAlignment="1">
      <alignment horizontal="center"/>
    </xf>
    <xf numFmtId="0" fontId="4" fillId="0" borderId="58" xfId="0" applyFont="1" applyBorder="1" applyAlignment="1">
      <alignment horizontal="center"/>
    </xf>
    <xf numFmtId="0" fontId="0" fillId="0" borderId="58" xfId="0" applyFont="1" applyBorder="1" applyAlignment="1">
      <alignment/>
    </xf>
    <xf numFmtId="0" fontId="0" fillId="0" borderId="58" xfId="0" applyBorder="1" applyAlignment="1">
      <alignment/>
    </xf>
    <xf numFmtId="0" fontId="0" fillId="0" borderId="43" xfId="0" applyBorder="1" applyAlignment="1">
      <alignment/>
    </xf>
    <xf numFmtId="0" fontId="5" fillId="0" borderId="5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60" xfId="0" applyBorder="1" applyAlignment="1">
      <alignment/>
    </xf>
    <xf numFmtId="0" fontId="5" fillId="0" borderId="47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0" fillId="0" borderId="26" xfId="0" applyFont="1" applyBorder="1" applyAlignment="1">
      <alignment/>
    </xf>
    <xf numFmtId="0" fontId="0" fillId="0" borderId="26" xfId="0" applyBorder="1" applyAlignment="1">
      <alignment/>
    </xf>
    <xf numFmtId="0" fontId="0" fillId="0" borderId="31" xfId="0" applyBorder="1" applyAlignment="1">
      <alignment/>
    </xf>
    <xf numFmtId="0" fontId="0" fillId="0" borderId="34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18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49" fontId="0" fillId="0" borderId="21" xfId="0" applyNumberFormat="1" applyFont="1" applyBorder="1" applyAlignment="1">
      <alignment horizontal="center" vertical="center"/>
    </xf>
    <xf numFmtId="1" fontId="0" fillId="0" borderId="24" xfId="0" applyNumberFormat="1" applyFont="1" applyBorder="1" applyAlignment="1">
      <alignment horizont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dxfs count="5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9"/>
  <sheetViews>
    <sheetView zoomScale="160" zoomScaleNormal="160" zoomScalePageLayoutView="0" workbookViewId="0" topLeftCell="A1">
      <selection activeCell="B25" sqref="B25"/>
    </sheetView>
  </sheetViews>
  <sheetFormatPr defaultColWidth="9.140625" defaultRowHeight="12.75"/>
  <cols>
    <col min="1" max="1" width="3.7109375" style="18" customWidth="1"/>
    <col min="2" max="2" width="16.421875" style="18" customWidth="1"/>
    <col min="3" max="4" width="13.7109375" style="18" customWidth="1"/>
    <col min="5" max="5" width="11.140625" style="18" customWidth="1"/>
    <col min="6" max="6" width="9.7109375" style="18" bestFit="1" customWidth="1"/>
    <col min="7" max="7" width="11.28125" style="18" customWidth="1"/>
    <col min="8" max="12" width="8.7109375" style="18" customWidth="1"/>
    <col min="13" max="13" width="8.00390625" style="18" bestFit="1" customWidth="1"/>
    <col min="14" max="14" width="14.00390625" style="18" customWidth="1"/>
    <col min="15" max="16384" width="8.8515625" style="18" customWidth="1"/>
  </cols>
  <sheetData>
    <row r="1" spans="1:14" ht="25.5" thickBot="1">
      <c r="A1" s="180" t="s">
        <v>26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2"/>
    </row>
    <row r="2" spans="1:14" ht="25.5" customHeight="1" thickBot="1">
      <c r="A2" s="183" t="s">
        <v>1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5"/>
    </row>
    <row r="3" spans="1:14" ht="30" customHeight="1" thickBot="1">
      <c r="A3" s="55" t="s">
        <v>10</v>
      </c>
      <c r="B3" s="47" t="s">
        <v>11</v>
      </c>
      <c r="C3" s="47" t="s">
        <v>12</v>
      </c>
      <c r="D3" s="56" t="s">
        <v>9</v>
      </c>
      <c r="E3" s="113" t="s">
        <v>180</v>
      </c>
      <c r="F3" s="49" t="s">
        <v>179</v>
      </c>
      <c r="G3" s="47" t="s">
        <v>14</v>
      </c>
      <c r="H3" s="57" t="s">
        <v>15</v>
      </c>
      <c r="I3" s="58" t="s">
        <v>16</v>
      </c>
      <c r="J3" s="59" t="s">
        <v>17</v>
      </c>
      <c r="K3" s="47" t="s">
        <v>181</v>
      </c>
      <c r="L3" s="46" t="s">
        <v>25</v>
      </c>
      <c r="M3" s="56" t="s">
        <v>19</v>
      </c>
      <c r="N3" s="60" t="s">
        <v>20</v>
      </c>
    </row>
    <row r="4" spans="1:14" ht="15.75" customHeight="1">
      <c r="A4" s="110">
        <v>1</v>
      </c>
      <c r="B4" s="61" t="s">
        <v>33</v>
      </c>
      <c r="C4" s="62" t="s">
        <v>34</v>
      </c>
      <c r="D4" s="26" t="s">
        <v>35</v>
      </c>
      <c r="E4" s="26" t="s">
        <v>103</v>
      </c>
      <c r="F4" s="26" t="s">
        <v>36</v>
      </c>
      <c r="G4" s="86">
        <v>13</v>
      </c>
      <c r="H4" s="114">
        <v>113</v>
      </c>
      <c r="I4" s="115">
        <v>180</v>
      </c>
      <c r="J4" s="116" t="s">
        <v>51</v>
      </c>
      <c r="K4" s="117" t="s">
        <v>4</v>
      </c>
      <c r="L4" s="107">
        <v>293</v>
      </c>
      <c r="M4" s="32" t="s">
        <v>32</v>
      </c>
      <c r="N4" s="35">
        <v>111.13943352306836</v>
      </c>
    </row>
    <row r="5" spans="1:14" s="19" customFormat="1" ht="15.75" customHeight="1">
      <c r="A5" s="111">
        <v>2</v>
      </c>
      <c r="B5" s="63" t="s">
        <v>76</v>
      </c>
      <c r="C5" s="64" t="s">
        <v>77</v>
      </c>
      <c r="D5" s="28" t="s">
        <v>78</v>
      </c>
      <c r="E5" s="28" t="s">
        <v>115</v>
      </c>
      <c r="F5" s="28" t="s">
        <v>36</v>
      </c>
      <c r="G5" s="83">
        <v>15</v>
      </c>
      <c r="H5" s="118">
        <v>123</v>
      </c>
      <c r="I5" s="119">
        <v>126</v>
      </c>
      <c r="J5" s="120" t="s">
        <v>4</v>
      </c>
      <c r="K5" s="121" t="s">
        <v>4</v>
      </c>
      <c r="L5" s="108">
        <v>249</v>
      </c>
      <c r="M5" s="33" t="s">
        <v>37</v>
      </c>
      <c r="N5" s="36">
        <v>93.11206872001218</v>
      </c>
    </row>
    <row r="6" spans="1:14" s="19" customFormat="1" ht="15.75" customHeight="1">
      <c r="A6" s="111">
        <v>3</v>
      </c>
      <c r="B6" s="63" t="s">
        <v>162</v>
      </c>
      <c r="C6" s="64" t="s">
        <v>163</v>
      </c>
      <c r="D6" s="28" t="s">
        <v>164</v>
      </c>
      <c r="E6" s="28" t="s">
        <v>168</v>
      </c>
      <c r="F6" s="28" t="s">
        <v>36</v>
      </c>
      <c r="G6" s="83">
        <v>30</v>
      </c>
      <c r="H6" s="118" t="s">
        <v>157</v>
      </c>
      <c r="I6" s="119">
        <v>180</v>
      </c>
      <c r="J6" s="120" t="s">
        <v>51</v>
      </c>
      <c r="K6" s="121" t="s">
        <v>4</v>
      </c>
      <c r="L6" s="108">
        <v>235</v>
      </c>
      <c r="M6" s="33" t="s">
        <v>38</v>
      </c>
      <c r="N6" s="36">
        <v>86.57299913286833</v>
      </c>
    </row>
    <row r="7" spans="1:14" s="19" customFormat="1" ht="15.75" customHeight="1">
      <c r="A7" s="111">
        <v>4</v>
      </c>
      <c r="B7" s="63" t="s">
        <v>70</v>
      </c>
      <c r="C7" s="64" t="s">
        <v>71</v>
      </c>
      <c r="D7" s="28" t="s">
        <v>72</v>
      </c>
      <c r="E7" s="28" t="s">
        <v>114</v>
      </c>
      <c r="F7" s="28" t="s">
        <v>31</v>
      </c>
      <c r="G7" s="83">
        <v>23</v>
      </c>
      <c r="H7" s="118" t="s">
        <v>141</v>
      </c>
      <c r="I7" s="119" t="s">
        <v>174</v>
      </c>
      <c r="J7" s="120" t="s">
        <v>4</v>
      </c>
      <c r="K7" s="121" t="s">
        <v>4</v>
      </c>
      <c r="L7" s="108">
        <v>171</v>
      </c>
      <c r="M7" s="33" t="s">
        <v>42</v>
      </c>
      <c r="N7" s="36">
        <v>63.480608353816045</v>
      </c>
    </row>
    <row r="8" spans="1:14" s="19" customFormat="1" ht="15.75" customHeight="1">
      <c r="A8" s="111">
        <v>5</v>
      </c>
      <c r="B8" s="63" t="s">
        <v>56</v>
      </c>
      <c r="C8" s="64" t="s">
        <v>107</v>
      </c>
      <c r="D8" s="28" t="s">
        <v>57</v>
      </c>
      <c r="E8" s="28" t="s">
        <v>110</v>
      </c>
      <c r="F8" s="28" t="s">
        <v>31</v>
      </c>
      <c r="G8" s="83">
        <v>21</v>
      </c>
      <c r="H8" s="118" t="s">
        <v>171</v>
      </c>
      <c r="I8" s="119" t="s">
        <v>4</v>
      </c>
      <c r="J8" s="120" t="s">
        <v>4</v>
      </c>
      <c r="K8" s="121" t="s">
        <v>4</v>
      </c>
      <c r="L8" s="108">
        <v>96</v>
      </c>
      <c r="M8" s="33" t="s">
        <v>95</v>
      </c>
      <c r="N8" s="36">
        <v>36.914238599162104</v>
      </c>
    </row>
    <row r="9" spans="1:14" s="19" customFormat="1" ht="15.75" customHeight="1">
      <c r="A9" s="111">
        <v>6</v>
      </c>
      <c r="B9" s="63" t="s">
        <v>33</v>
      </c>
      <c r="C9" s="64" t="s">
        <v>59</v>
      </c>
      <c r="D9" s="28" t="s">
        <v>60</v>
      </c>
      <c r="E9" s="28" t="s">
        <v>109</v>
      </c>
      <c r="F9" s="28" t="s">
        <v>31</v>
      </c>
      <c r="G9" s="83">
        <v>12</v>
      </c>
      <c r="H9" s="118" t="s">
        <v>172</v>
      </c>
      <c r="I9" s="119" t="s">
        <v>175</v>
      </c>
      <c r="J9" s="120" t="s">
        <v>4</v>
      </c>
      <c r="K9" s="121" t="s">
        <v>4</v>
      </c>
      <c r="L9" s="108">
        <v>91</v>
      </c>
      <c r="M9" s="33" t="s">
        <v>96</v>
      </c>
      <c r="N9" s="36">
        <v>34.41594149704763</v>
      </c>
    </row>
    <row r="10" spans="1:14" s="19" customFormat="1" ht="15.75" customHeight="1">
      <c r="A10" s="111">
        <v>7</v>
      </c>
      <c r="B10" s="63" t="s">
        <v>76</v>
      </c>
      <c r="C10" s="64" t="s">
        <v>91</v>
      </c>
      <c r="D10" s="28" t="s">
        <v>92</v>
      </c>
      <c r="E10" s="28" t="s">
        <v>120</v>
      </c>
      <c r="F10" s="28" t="s">
        <v>36</v>
      </c>
      <c r="G10" s="83">
        <v>14</v>
      </c>
      <c r="H10" s="118" t="s">
        <v>148</v>
      </c>
      <c r="I10" s="119" t="s">
        <v>176</v>
      </c>
      <c r="J10" s="120" t="s">
        <v>4</v>
      </c>
      <c r="K10" s="121" t="s">
        <v>4</v>
      </c>
      <c r="L10" s="108">
        <v>83</v>
      </c>
      <c r="M10" s="33" t="s">
        <v>46</v>
      </c>
      <c r="N10" s="36">
        <v>31.016098174120337</v>
      </c>
    </row>
    <row r="11" spans="1:14" s="19" customFormat="1" ht="15.75" customHeight="1">
      <c r="A11" s="111">
        <v>8</v>
      </c>
      <c r="B11" s="63" t="s">
        <v>47</v>
      </c>
      <c r="C11" s="64" t="s">
        <v>48</v>
      </c>
      <c r="D11" s="28" t="s">
        <v>49</v>
      </c>
      <c r="E11" s="28" t="s">
        <v>106</v>
      </c>
      <c r="F11" s="28" t="s">
        <v>31</v>
      </c>
      <c r="G11" s="83">
        <v>33</v>
      </c>
      <c r="H11" s="118" t="s">
        <v>133</v>
      </c>
      <c r="I11" s="119" t="s">
        <v>51</v>
      </c>
      <c r="J11" s="120" t="s">
        <v>51</v>
      </c>
      <c r="K11" s="121" t="s">
        <v>4</v>
      </c>
      <c r="L11" s="108">
        <v>62</v>
      </c>
      <c r="M11" s="33" t="s">
        <v>50</v>
      </c>
      <c r="N11" s="36">
        <v>23.268943209462925</v>
      </c>
    </row>
    <row r="12" spans="1:14" s="19" customFormat="1" ht="15.75" customHeight="1">
      <c r="A12" s="111">
        <v>9</v>
      </c>
      <c r="B12" s="63" t="s">
        <v>62</v>
      </c>
      <c r="C12" s="64" t="s">
        <v>112</v>
      </c>
      <c r="D12" s="28" t="s">
        <v>63</v>
      </c>
      <c r="E12" s="28" t="s">
        <v>111</v>
      </c>
      <c r="F12" s="28" t="s">
        <v>31</v>
      </c>
      <c r="G12" s="83">
        <v>20</v>
      </c>
      <c r="H12" s="118" t="s">
        <v>173</v>
      </c>
      <c r="I12" s="119" t="s">
        <v>4</v>
      </c>
      <c r="J12" s="120" t="s">
        <v>4</v>
      </c>
      <c r="K12" s="121" t="s">
        <v>4</v>
      </c>
      <c r="L12" s="108">
        <v>61</v>
      </c>
      <c r="M12" s="33" t="s">
        <v>52</v>
      </c>
      <c r="N12" s="36">
        <v>22.416121056661463</v>
      </c>
    </row>
    <row r="13" spans="1:14" s="19" customFormat="1" ht="15.75" customHeight="1">
      <c r="A13" s="111">
        <v>10</v>
      </c>
      <c r="B13" s="63" t="s">
        <v>154</v>
      </c>
      <c r="C13" s="64" t="s">
        <v>77</v>
      </c>
      <c r="D13" s="28" t="s">
        <v>155</v>
      </c>
      <c r="E13" s="28" t="s">
        <v>166</v>
      </c>
      <c r="F13" s="28" t="s">
        <v>36</v>
      </c>
      <c r="G13" s="83">
        <v>27</v>
      </c>
      <c r="H13" s="118" t="s">
        <v>4</v>
      </c>
      <c r="I13" s="119" t="s">
        <v>177</v>
      </c>
      <c r="J13" s="120" t="s">
        <v>178</v>
      </c>
      <c r="K13" s="121" t="s">
        <v>4</v>
      </c>
      <c r="L13" s="108">
        <v>51</v>
      </c>
      <c r="M13" s="33" t="s">
        <v>53</v>
      </c>
      <c r="N13" s="36">
        <v>18.545576867778266</v>
      </c>
    </row>
    <row r="14" spans="1:14" s="19" customFormat="1" ht="15.75" customHeight="1">
      <c r="A14" s="111">
        <v>11</v>
      </c>
      <c r="B14" s="63" t="s">
        <v>83</v>
      </c>
      <c r="C14" s="64" t="s">
        <v>84</v>
      </c>
      <c r="D14" s="28" t="s">
        <v>85</v>
      </c>
      <c r="E14" s="28" t="s">
        <v>117</v>
      </c>
      <c r="F14" s="28" t="s">
        <v>31</v>
      </c>
      <c r="G14" s="83">
        <v>17</v>
      </c>
      <c r="H14" s="118" t="s">
        <v>4</v>
      </c>
      <c r="I14" s="119" t="s">
        <v>175</v>
      </c>
      <c r="J14" s="120" t="s">
        <v>124</v>
      </c>
      <c r="K14" s="121" t="s">
        <v>4</v>
      </c>
      <c r="L14" s="108">
        <v>72</v>
      </c>
      <c r="M14" s="33" t="s">
        <v>54</v>
      </c>
      <c r="N14" s="36">
        <v>25.29888551107656</v>
      </c>
    </row>
    <row r="15" spans="1:14" s="19" customFormat="1" ht="15.75" customHeight="1">
      <c r="A15" s="111">
        <v>12</v>
      </c>
      <c r="B15" s="63" t="s">
        <v>88</v>
      </c>
      <c r="C15" s="64" t="s">
        <v>89</v>
      </c>
      <c r="D15" s="28" t="s">
        <v>90</v>
      </c>
      <c r="E15" s="28" t="s">
        <v>119</v>
      </c>
      <c r="F15" s="28" t="s">
        <v>36</v>
      </c>
      <c r="G15" s="83">
        <v>29</v>
      </c>
      <c r="H15" s="118" t="s">
        <v>51</v>
      </c>
      <c r="I15" s="119" t="s">
        <v>4</v>
      </c>
      <c r="J15" s="120" t="s">
        <v>4</v>
      </c>
      <c r="K15" s="121" t="s">
        <v>4</v>
      </c>
      <c r="L15" s="108">
        <v>0</v>
      </c>
      <c r="M15" s="33" t="s">
        <v>170</v>
      </c>
      <c r="N15" s="36">
        <v>0.34762106259211834</v>
      </c>
    </row>
    <row r="16" spans="1:14" s="19" customFormat="1" ht="15.75" customHeight="1" thickBot="1">
      <c r="A16" s="112">
        <v>13</v>
      </c>
      <c r="B16" s="67" t="s">
        <v>159</v>
      </c>
      <c r="C16" s="68" t="s">
        <v>160</v>
      </c>
      <c r="D16" s="30" t="s">
        <v>161</v>
      </c>
      <c r="E16" s="30" t="s">
        <v>167</v>
      </c>
      <c r="F16" s="30" t="s">
        <v>36</v>
      </c>
      <c r="G16" s="85">
        <v>31</v>
      </c>
      <c r="H16" s="122" t="s">
        <v>51</v>
      </c>
      <c r="I16" s="123" t="s">
        <v>51</v>
      </c>
      <c r="J16" s="124" t="s">
        <v>4</v>
      </c>
      <c r="K16" s="125" t="s">
        <v>4</v>
      </c>
      <c r="L16" s="109">
        <v>0</v>
      </c>
      <c r="M16" s="34" t="s">
        <v>170</v>
      </c>
      <c r="N16" s="37">
        <v>0.34762106259211834</v>
      </c>
    </row>
    <row r="17" spans="1:13" ht="12.75" customHeight="1">
      <c r="A17" s="1"/>
      <c r="B17" s="20"/>
      <c r="C17" s="20"/>
      <c r="D17" s="11"/>
      <c r="E17" s="11"/>
      <c r="F17" s="11"/>
      <c r="G17" s="11"/>
      <c r="H17" s="11"/>
      <c r="I17" s="11"/>
      <c r="J17" s="11"/>
      <c r="K17" s="11"/>
      <c r="L17" s="5"/>
      <c r="M17" s="21"/>
    </row>
    <row r="18" spans="1:14" ht="12.75" customHeight="1">
      <c r="A18" s="186" t="s">
        <v>3</v>
      </c>
      <c r="B18" s="187"/>
      <c r="C18" s="187"/>
      <c r="D18" s="187"/>
      <c r="E18" s="187"/>
      <c r="F18" s="187"/>
      <c r="G18" s="187"/>
      <c r="H18" s="187"/>
      <c r="I18" s="187"/>
      <c r="J18" s="187"/>
      <c r="K18" s="187"/>
      <c r="L18" s="187"/>
      <c r="M18" s="187"/>
      <c r="N18" s="187"/>
    </row>
    <row r="19" spans="1:13" ht="12.75" customHeight="1">
      <c r="A19" s="1"/>
      <c r="B19" s="20"/>
      <c r="C19" s="20"/>
      <c r="D19" s="11"/>
      <c r="E19" s="11"/>
      <c r="F19" s="11"/>
      <c r="G19" s="11"/>
      <c r="H19" s="11"/>
      <c r="I19" s="11"/>
      <c r="J19" s="11"/>
      <c r="K19" s="11"/>
      <c r="L19" s="5"/>
      <c r="M19" s="21"/>
    </row>
    <row r="20" ht="12.75">
      <c r="B20" s="19" t="s">
        <v>101</v>
      </c>
    </row>
    <row r="21" ht="12.75">
      <c r="B21" s="19" t="s">
        <v>100</v>
      </c>
    </row>
    <row r="24" spans="1:13" ht="13.5">
      <c r="A24" s="2"/>
      <c r="B24" s="23"/>
      <c r="C24" s="23"/>
      <c r="D24" s="5"/>
      <c r="E24" s="5"/>
      <c r="F24" s="5"/>
      <c r="G24" s="5"/>
      <c r="H24" s="5"/>
      <c r="I24" s="5"/>
      <c r="J24" s="5"/>
      <c r="K24" s="5"/>
      <c r="L24" s="5"/>
      <c r="M24" s="24"/>
    </row>
    <row r="25" spans="1:13" ht="13.5">
      <c r="A25" s="2"/>
      <c r="B25" s="23"/>
      <c r="C25" s="23"/>
      <c r="D25" s="5"/>
      <c r="E25" s="5"/>
      <c r="F25" s="5"/>
      <c r="G25" s="5"/>
      <c r="H25" s="5"/>
      <c r="I25" s="5"/>
      <c r="J25" s="5"/>
      <c r="K25" s="5"/>
      <c r="L25" s="5"/>
      <c r="M25" s="24"/>
    </row>
    <row r="26" spans="1:13" ht="13.5">
      <c r="A26" s="2"/>
      <c r="B26" s="23"/>
      <c r="C26" s="23"/>
      <c r="D26" s="5"/>
      <c r="E26" s="5"/>
      <c r="F26" s="5"/>
      <c r="G26" s="5"/>
      <c r="H26" s="5"/>
      <c r="I26" s="5"/>
      <c r="J26" s="5"/>
      <c r="K26" s="5"/>
      <c r="L26" s="5"/>
      <c r="M26" s="24"/>
    </row>
    <row r="27" spans="1:13" ht="13.5">
      <c r="A27" s="2"/>
      <c r="B27" s="23"/>
      <c r="C27" s="23"/>
      <c r="D27" s="5"/>
      <c r="E27" s="5"/>
      <c r="F27" s="5"/>
      <c r="G27" s="5"/>
      <c r="H27" s="5"/>
      <c r="I27" s="5"/>
      <c r="J27" s="5"/>
      <c r="K27" s="5"/>
      <c r="L27" s="5"/>
      <c r="M27" s="24"/>
    </row>
    <row r="28" spans="1:13" ht="13.5">
      <c r="A28" s="2"/>
      <c r="B28" s="23"/>
      <c r="C28" s="23"/>
      <c r="D28" s="5"/>
      <c r="E28" s="5"/>
      <c r="F28" s="5"/>
      <c r="G28" s="5"/>
      <c r="H28" s="5"/>
      <c r="I28" s="5"/>
      <c r="J28" s="5"/>
      <c r="K28" s="5"/>
      <c r="L28" s="5"/>
      <c r="M28" s="24"/>
    </row>
    <row r="29" spans="1:13" ht="13.5">
      <c r="A29" s="2"/>
      <c r="B29" s="23"/>
      <c r="C29" s="23"/>
      <c r="D29" s="5"/>
      <c r="E29" s="5"/>
      <c r="F29" s="5"/>
      <c r="G29" s="5"/>
      <c r="H29" s="5"/>
      <c r="I29" s="5"/>
      <c r="J29" s="5"/>
      <c r="K29" s="5"/>
      <c r="L29" s="5"/>
      <c r="M29" s="24"/>
    </row>
  </sheetData>
  <sheetProtection/>
  <mergeCells count="3">
    <mergeCell ref="A1:N1"/>
    <mergeCell ref="A2:N2"/>
    <mergeCell ref="A18:N18"/>
  </mergeCells>
  <conditionalFormatting sqref="C4:G16">
    <cfRule type="cellIs" priority="1" dxfId="0" operator="equal" stopIfTrue="1">
      <formula>180</formula>
    </cfRule>
  </conditionalFormatting>
  <printOptions horizontalCentered="1"/>
  <pageMargins left="0.25" right="0.25" top="0.75" bottom="0.75" header="0.3" footer="0.3"/>
  <pageSetup fitToWidth="0" fitToHeight="1" horizontalDpi="360" verticalDpi="36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6"/>
  <sheetViews>
    <sheetView zoomScale="145" zoomScaleNormal="145" zoomScalePageLayoutView="0" workbookViewId="0" topLeftCell="A1">
      <selection activeCell="H14" sqref="H13:H14"/>
    </sheetView>
  </sheetViews>
  <sheetFormatPr defaultColWidth="9.140625" defaultRowHeight="12.75"/>
  <cols>
    <col min="1" max="1" width="3.7109375" style="4" customWidth="1"/>
    <col min="2" max="2" width="15.57421875" style="4" bestFit="1" customWidth="1"/>
    <col min="3" max="3" width="10.421875" style="4" bestFit="1" customWidth="1"/>
    <col min="4" max="4" width="12.00390625" style="4" bestFit="1" customWidth="1"/>
    <col min="5" max="5" width="11.140625" style="4" customWidth="1"/>
    <col min="6" max="6" width="8.421875" style="4" bestFit="1" customWidth="1"/>
    <col min="7" max="7" width="11.57421875" style="4" bestFit="1" customWidth="1"/>
    <col min="8" max="10" width="7.7109375" style="4" customWidth="1"/>
    <col min="11" max="12" width="8.7109375" style="4" customWidth="1"/>
    <col min="13" max="13" width="8.00390625" style="4" bestFit="1" customWidth="1"/>
    <col min="14" max="14" width="10.28125" style="4" customWidth="1"/>
    <col min="15" max="16384" width="9.140625" style="4" customWidth="1"/>
  </cols>
  <sheetData>
    <row r="1" spans="1:14" ht="25.5" customHeight="1" thickBot="1">
      <c r="A1" s="180" t="s">
        <v>26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2"/>
    </row>
    <row r="2" spans="1:14" ht="25.5" customHeight="1" thickBot="1">
      <c r="A2" s="188" t="s">
        <v>0</v>
      </c>
      <c r="B2" s="189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1"/>
    </row>
    <row r="3" spans="1:14" ht="30" customHeight="1" thickBot="1">
      <c r="A3" s="55" t="s">
        <v>10</v>
      </c>
      <c r="B3" s="48" t="s">
        <v>11</v>
      </c>
      <c r="C3" s="48" t="s">
        <v>12</v>
      </c>
      <c r="D3" s="97" t="s">
        <v>9</v>
      </c>
      <c r="E3" s="126" t="s">
        <v>180</v>
      </c>
      <c r="F3" s="98" t="s">
        <v>179</v>
      </c>
      <c r="G3" s="48" t="s">
        <v>14</v>
      </c>
      <c r="H3" s="99" t="s">
        <v>15</v>
      </c>
      <c r="I3" s="100" t="s">
        <v>16</v>
      </c>
      <c r="J3" s="101" t="s">
        <v>17</v>
      </c>
      <c r="K3" s="48" t="s">
        <v>181</v>
      </c>
      <c r="L3" s="102" t="s">
        <v>25</v>
      </c>
      <c r="M3" s="97" t="s">
        <v>19</v>
      </c>
      <c r="N3" s="103" t="s">
        <v>20</v>
      </c>
    </row>
    <row r="4" spans="1:14" ht="15" customHeight="1">
      <c r="A4" s="54">
        <v>1</v>
      </c>
      <c r="B4" s="95" t="s">
        <v>33</v>
      </c>
      <c r="C4" s="62" t="s">
        <v>59</v>
      </c>
      <c r="D4" s="26" t="s">
        <v>60</v>
      </c>
      <c r="E4" s="104" t="s">
        <v>109</v>
      </c>
      <c r="F4" s="26" t="s">
        <v>31</v>
      </c>
      <c r="G4" s="26">
        <v>12</v>
      </c>
      <c r="H4" s="75">
        <v>180</v>
      </c>
      <c r="I4" s="75">
        <v>127</v>
      </c>
      <c r="J4" s="75">
        <v>180</v>
      </c>
      <c r="K4" s="90" t="s">
        <v>4</v>
      </c>
      <c r="L4" s="90">
        <v>487</v>
      </c>
      <c r="M4" s="105" t="s">
        <v>32</v>
      </c>
      <c r="N4" s="106">
        <v>113.0102999566398</v>
      </c>
    </row>
    <row r="5" spans="1:14" ht="15" customHeight="1">
      <c r="A5" s="72">
        <v>2</v>
      </c>
      <c r="B5" s="84" t="s">
        <v>80</v>
      </c>
      <c r="C5" s="64" t="s">
        <v>81</v>
      </c>
      <c r="D5" s="28" t="s">
        <v>82</v>
      </c>
      <c r="E5" s="28" t="s">
        <v>116</v>
      </c>
      <c r="F5" s="28" t="s">
        <v>36</v>
      </c>
      <c r="G5" s="28">
        <v>34</v>
      </c>
      <c r="H5" s="78">
        <v>180</v>
      </c>
      <c r="I5" s="78">
        <v>118</v>
      </c>
      <c r="J5" s="78">
        <v>180</v>
      </c>
      <c r="K5" s="87" t="s">
        <v>4</v>
      </c>
      <c r="L5" s="87">
        <v>478</v>
      </c>
      <c r="M5" s="88" t="s">
        <v>37</v>
      </c>
      <c r="N5" s="91">
        <v>108.15195071868584</v>
      </c>
    </row>
    <row r="6" spans="1:14" ht="15" customHeight="1">
      <c r="A6" s="72">
        <v>3</v>
      </c>
      <c r="B6" s="84" t="s">
        <v>138</v>
      </c>
      <c r="C6" s="64" t="s">
        <v>139</v>
      </c>
      <c r="D6" s="28" t="s">
        <v>140</v>
      </c>
      <c r="E6" s="28" t="s">
        <v>165</v>
      </c>
      <c r="F6" s="28" t="s">
        <v>31</v>
      </c>
      <c r="G6" s="28">
        <v>6</v>
      </c>
      <c r="H6" s="78">
        <v>180</v>
      </c>
      <c r="I6" s="78">
        <v>120</v>
      </c>
      <c r="J6" s="78">
        <v>120</v>
      </c>
      <c r="K6" s="87" t="s">
        <v>4</v>
      </c>
      <c r="L6" s="87">
        <v>420</v>
      </c>
      <c r="M6" s="89" t="s">
        <v>38</v>
      </c>
      <c r="N6" s="91">
        <v>94.48138720410438</v>
      </c>
    </row>
    <row r="7" spans="1:14" ht="15" customHeight="1">
      <c r="A7" s="72">
        <v>4</v>
      </c>
      <c r="B7" s="84" t="s">
        <v>56</v>
      </c>
      <c r="C7" s="64" t="s">
        <v>107</v>
      </c>
      <c r="D7" s="28" t="s">
        <v>57</v>
      </c>
      <c r="E7" s="28" t="s">
        <v>110</v>
      </c>
      <c r="F7" s="28" t="s">
        <v>31</v>
      </c>
      <c r="G7" s="28">
        <v>21</v>
      </c>
      <c r="H7" s="78">
        <v>180</v>
      </c>
      <c r="I7" s="78">
        <v>101</v>
      </c>
      <c r="J7" s="78">
        <v>117</v>
      </c>
      <c r="K7" s="87" t="s">
        <v>4</v>
      </c>
      <c r="L7" s="87">
        <v>398</v>
      </c>
      <c r="M7" s="89">
        <v>4</v>
      </c>
      <c r="N7" s="91">
        <v>88.71454603925342</v>
      </c>
    </row>
    <row r="8" spans="1:14" ht="15" customHeight="1">
      <c r="A8" s="72">
        <v>5</v>
      </c>
      <c r="B8" s="84" t="s">
        <v>70</v>
      </c>
      <c r="C8" s="64" t="s">
        <v>71</v>
      </c>
      <c r="D8" s="28" t="s">
        <v>72</v>
      </c>
      <c r="E8" s="28" t="s">
        <v>114</v>
      </c>
      <c r="F8" s="28" t="s">
        <v>31</v>
      </c>
      <c r="G8" s="28">
        <v>23</v>
      </c>
      <c r="H8" s="78" t="s">
        <v>141</v>
      </c>
      <c r="I8" s="78">
        <v>112</v>
      </c>
      <c r="J8" s="78">
        <v>172</v>
      </c>
      <c r="K8" s="87" t="s">
        <v>4</v>
      </c>
      <c r="L8" s="87">
        <v>362</v>
      </c>
      <c r="M8" s="88" t="s">
        <v>95</v>
      </c>
      <c r="N8" s="91">
        <v>80.35324878391617</v>
      </c>
    </row>
    <row r="9" spans="1:14" ht="15" customHeight="1">
      <c r="A9" s="72">
        <v>6</v>
      </c>
      <c r="B9" s="84" t="s">
        <v>65</v>
      </c>
      <c r="C9" s="64" t="s">
        <v>66</v>
      </c>
      <c r="D9" s="28" t="s">
        <v>67</v>
      </c>
      <c r="E9" s="28" t="s">
        <v>113</v>
      </c>
      <c r="F9" s="28" t="s">
        <v>36</v>
      </c>
      <c r="G9" s="28">
        <v>28</v>
      </c>
      <c r="H9" s="78">
        <v>135</v>
      </c>
      <c r="I9" s="78">
        <v>123</v>
      </c>
      <c r="J9" s="78" t="s">
        <v>131</v>
      </c>
      <c r="K9" s="87" t="s">
        <v>4</v>
      </c>
      <c r="L9" s="87">
        <v>342</v>
      </c>
      <c r="M9" s="88" t="s">
        <v>96</v>
      </c>
      <c r="N9" s="91">
        <v>75.45466014274177</v>
      </c>
    </row>
    <row r="10" spans="1:14" ht="15" customHeight="1">
      <c r="A10" s="72">
        <v>7</v>
      </c>
      <c r="B10" s="84" t="s">
        <v>76</v>
      </c>
      <c r="C10" s="64" t="s">
        <v>91</v>
      </c>
      <c r="D10" s="28" t="s">
        <v>92</v>
      </c>
      <c r="E10" s="28" t="s">
        <v>120</v>
      </c>
      <c r="F10" s="28" t="s">
        <v>36</v>
      </c>
      <c r="G10" s="28">
        <v>14</v>
      </c>
      <c r="H10" s="78">
        <v>128</v>
      </c>
      <c r="I10" s="78">
        <v>180</v>
      </c>
      <c r="J10" s="78" t="s">
        <v>4</v>
      </c>
      <c r="K10" s="87" t="s">
        <v>4</v>
      </c>
      <c r="L10" s="87">
        <v>308</v>
      </c>
      <c r="M10" s="88" t="s">
        <v>46</v>
      </c>
      <c r="N10" s="91">
        <v>67.80367273924878</v>
      </c>
    </row>
    <row r="11" spans="1:14" ht="15" customHeight="1">
      <c r="A11" s="72">
        <v>8</v>
      </c>
      <c r="B11" s="84" t="s">
        <v>47</v>
      </c>
      <c r="C11" s="64" t="s">
        <v>48</v>
      </c>
      <c r="D11" s="28" t="s">
        <v>49</v>
      </c>
      <c r="E11" s="28" t="s">
        <v>106</v>
      </c>
      <c r="F11" s="28" t="s">
        <v>31</v>
      </c>
      <c r="G11" s="28">
        <v>33</v>
      </c>
      <c r="H11" s="78">
        <v>124</v>
      </c>
      <c r="I11" s="78" t="s">
        <v>142</v>
      </c>
      <c r="J11" s="78">
        <v>109</v>
      </c>
      <c r="K11" s="87" t="s">
        <v>4</v>
      </c>
      <c r="L11" s="87">
        <v>292</v>
      </c>
      <c r="M11" s="88" t="s">
        <v>50</v>
      </c>
      <c r="N11" s="91">
        <v>63.9383323249134</v>
      </c>
    </row>
    <row r="12" spans="1:14" ht="15" customHeight="1">
      <c r="A12" s="72">
        <v>9</v>
      </c>
      <c r="B12" s="84" t="s">
        <v>73</v>
      </c>
      <c r="C12" s="64" t="s">
        <v>74</v>
      </c>
      <c r="D12" s="28" t="s">
        <v>75</v>
      </c>
      <c r="E12" s="28" t="s">
        <v>137</v>
      </c>
      <c r="F12" s="28" t="s">
        <v>31</v>
      </c>
      <c r="G12" s="28">
        <v>16</v>
      </c>
      <c r="H12" s="78">
        <v>180</v>
      </c>
      <c r="I12" s="78" t="s">
        <v>4</v>
      </c>
      <c r="J12" s="78" t="s">
        <v>143</v>
      </c>
      <c r="K12" s="87" t="s">
        <v>4</v>
      </c>
      <c r="L12" s="87">
        <v>278</v>
      </c>
      <c r="M12" s="88" t="s">
        <v>52</v>
      </c>
      <c r="N12" s="91">
        <v>60.552063773950884</v>
      </c>
    </row>
    <row r="13" spans="1:14" ht="15" customHeight="1">
      <c r="A13" s="72">
        <v>10</v>
      </c>
      <c r="B13" s="84" t="s">
        <v>62</v>
      </c>
      <c r="C13" s="64" t="s">
        <v>112</v>
      </c>
      <c r="D13" s="28" t="s">
        <v>63</v>
      </c>
      <c r="E13" s="28" t="s">
        <v>111</v>
      </c>
      <c r="F13" s="28" t="s">
        <v>31</v>
      </c>
      <c r="G13" s="28">
        <v>20</v>
      </c>
      <c r="H13" s="78">
        <v>102</v>
      </c>
      <c r="I13" s="78" t="s">
        <v>144</v>
      </c>
      <c r="J13" s="78">
        <v>110</v>
      </c>
      <c r="K13" s="87" t="s">
        <v>4</v>
      </c>
      <c r="L13" s="87">
        <v>275</v>
      </c>
      <c r="M13" s="88" t="s">
        <v>53</v>
      </c>
      <c r="N13" s="91">
        <v>59.478472441239404</v>
      </c>
    </row>
    <row r="14" spans="1:14" ht="15" customHeight="1">
      <c r="A14" s="72">
        <v>11</v>
      </c>
      <c r="B14" s="84" t="s">
        <v>76</v>
      </c>
      <c r="C14" s="64" t="s">
        <v>77</v>
      </c>
      <c r="D14" s="28" t="s">
        <v>78</v>
      </c>
      <c r="E14" s="28" t="s">
        <v>115</v>
      </c>
      <c r="F14" s="28" t="s">
        <v>36</v>
      </c>
      <c r="G14" s="28">
        <v>15</v>
      </c>
      <c r="H14" s="78" t="s">
        <v>145</v>
      </c>
      <c r="I14" s="78">
        <v>180</v>
      </c>
      <c r="J14" s="78" t="s">
        <v>146</v>
      </c>
      <c r="K14" s="87" t="s">
        <v>4</v>
      </c>
      <c r="L14" s="87">
        <v>272</v>
      </c>
      <c r="M14" s="88" t="s">
        <v>54</v>
      </c>
      <c r="N14" s="91">
        <v>59</v>
      </c>
    </row>
    <row r="15" spans="1:14" ht="15" customHeight="1">
      <c r="A15" s="72">
        <v>12</v>
      </c>
      <c r="B15" s="84" t="s">
        <v>39</v>
      </c>
      <c r="C15" s="64" t="s">
        <v>40</v>
      </c>
      <c r="D15" s="28" t="s">
        <v>41</v>
      </c>
      <c r="E15" s="28" t="s">
        <v>104</v>
      </c>
      <c r="F15" s="28" t="s">
        <v>31</v>
      </c>
      <c r="G15" s="28">
        <v>5</v>
      </c>
      <c r="H15" s="78" t="s">
        <v>125</v>
      </c>
      <c r="I15" s="78" t="s">
        <v>147</v>
      </c>
      <c r="J15" s="78">
        <v>113</v>
      </c>
      <c r="K15" s="87" t="s">
        <v>4</v>
      </c>
      <c r="L15" s="87">
        <v>270</v>
      </c>
      <c r="M15" s="88" t="s">
        <v>170</v>
      </c>
      <c r="N15" s="91">
        <v>57.659965935588616</v>
      </c>
    </row>
    <row r="16" spans="1:14" ht="15" customHeight="1">
      <c r="A16" s="72">
        <v>13</v>
      </c>
      <c r="B16" s="84" t="s">
        <v>88</v>
      </c>
      <c r="C16" s="64" t="s">
        <v>89</v>
      </c>
      <c r="D16" s="28" t="s">
        <v>90</v>
      </c>
      <c r="E16" s="28" t="s">
        <v>119</v>
      </c>
      <c r="F16" s="28" t="s">
        <v>36</v>
      </c>
      <c r="G16" s="28">
        <v>29</v>
      </c>
      <c r="H16" s="78" t="s">
        <v>148</v>
      </c>
      <c r="I16" s="78" t="s">
        <v>143</v>
      </c>
      <c r="J16" s="78">
        <v>128</v>
      </c>
      <c r="K16" s="87" t="s">
        <v>4</v>
      </c>
      <c r="L16" s="87">
        <v>270</v>
      </c>
      <c r="M16" s="88" t="s">
        <v>170</v>
      </c>
      <c r="N16" s="91">
        <v>57.659965935588616</v>
      </c>
    </row>
    <row r="17" spans="1:14" ht="15" customHeight="1">
      <c r="A17" s="72">
        <v>14</v>
      </c>
      <c r="B17" s="84" t="s">
        <v>33</v>
      </c>
      <c r="C17" s="64" t="s">
        <v>34</v>
      </c>
      <c r="D17" s="28" t="s">
        <v>35</v>
      </c>
      <c r="E17" s="28" t="s">
        <v>103</v>
      </c>
      <c r="F17" s="28" t="s">
        <v>36</v>
      </c>
      <c r="G17" s="28">
        <v>13</v>
      </c>
      <c r="H17" s="78" t="s">
        <v>141</v>
      </c>
      <c r="I17" s="78" t="s">
        <v>149</v>
      </c>
      <c r="J17" s="78" t="s">
        <v>152</v>
      </c>
      <c r="K17" s="87" t="s">
        <v>4</v>
      </c>
      <c r="L17" s="87">
        <v>196</v>
      </c>
      <c r="M17" s="88" t="s">
        <v>61</v>
      </c>
      <c r="N17" s="91">
        <v>41.79542617069932</v>
      </c>
    </row>
    <row r="18" spans="1:14" ht="15" customHeight="1">
      <c r="A18" s="72">
        <v>15</v>
      </c>
      <c r="B18" s="84" t="s">
        <v>83</v>
      </c>
      <c r="C18" s="64" t="s">
        <v>84</v>
      </c>
      <c r="D18" s="28" t="s">
        <v>85</v>
      </c>
      <c r="E18" s="28" t="s">
        <v>117</v>
      </c>
      <c r="F18" s="28" t="s">
        <v>31</v>
      </c>
      <c r="G18" s="28">
        <v>17</v>
      </c>
      <c r="H18" s="78">
        <v>108</v>
      </c>
      <c r="I18" s="78" t="s">
        <v>4</v>
      </c>
      <c r="J18" s="78" t="s">
        <v>153</v>
      </c>
      <c r="K18" s="87" t="s">
        <v>4</v>
      </c>
      <c r="L18" s="87">
        <v>194</v>
      </c>
      <c r="M18" s="88" t="s">
        <v>64</v>
      </c>
      <c r="N18" s="91">
        <v>41.08511631885507</v>
      </c>
    </row>
    <row r="19" spans="1:14" ht="15" customHeight="1">
      <c r="A19" s="72">
        <v>16</v>
      </c>
      <c r="B19" s="84" t="s">
        <v>154</v>
      </c>
      <c r="C19" s="64" t="s">
        <v>77</v>
      </c>
      <c r="D19" s="28" t="s">
        <v>155</v>
      </c>
      <c r="E19" s="28" t="s">
        <v>166</v>
      </c>
      <c r="F19" s="28" t="s">
        <v>36</v>
      </c>
      <c r="G19" s="28">
        <v>27</v>
      </c>
      <c r="H19" s="78" t="s">
        <v>156</v>
      </c>
      <c r="I19" s="78">
        <v>121</v>
      </c>
      <c r="J19" s="78" t="s">
        <v>4</v>
      </c>
      <c r="K19" s="87" t="s">
        <v>4</v>
      </c>
      <c r="L19" s="87">
        <v>193</v>
      </c>
      <c r="M19" s="88" t="s">
        <v>68</v>
      </c>
      <c r="N19" s="91">
        <v>40.59949027381773</v>
      </c>
    </row>
    <row r="20" spans="1:14" ht="15" customHeight="1">
      <c r="A20" s="72">
        <v>17</v>
      </c>
      <c r="B20" s="84" t="s">
        <v>86</v>
      </c>
      <c r="C20" s="64" t="s">
        <v>87</v>
      </c>
      <c r="D20" s="28" t="s">
        <v>122</v>
      </c>
      <c r="E20" s="28" t="s">
        <v>118</v>
      </c>
      <c r="F20" s="28" t="s">
        <v>36</v>
      </c>
      <c r="G20" s="28">
        <v>18</v>
      </c>
      <c r="H20" s="78" t="s">
        <v>151</v>
      </c>
      <c r="I20" s="78" t="s">
        <v>4</v>
      </c>
      <c r="J20" s="78" t="s">
        <v>150</v>
      </c>
      <c r="K20" s="87" t="s">
        <v>4</v>
      </c>
      <c r="L20" s="87">
        <v>144</v>
      </c>
      <c r="M20" s="88" t="s">
        <v>98</v>
      </c>
      <c r="N20" s="91">
        <v>30.274599243883767</v>
      </c>
    </row>
    <row r="21" spans="1:14" ht="15" customHeight="1">
      <c r="A21" s="72">
        <v>18</v>
      </c>
      <c r="B21" s="84" t="s">
        <v>93</v>
      </c>
      <c r="C21" s="65" t="s">
        <v>69</v>
      </c>
      <c r="D21" s="66" t="s">
        <v>94</v>
      </c>
      <c r="E21" s="66" t="s">
        <v>166</v>
      </c>
      <c r="F21" s="28" t="s">
        <v>36</v>
      </c>
      <c r="G21" s="28">
        <v>40</v>
      </c>
      <c r="H21" s="78">
        <v>116</v>
      </c>
      <c r="I21" s="78" t="s">
        <v>4</v>
      </c>
      <c r="J21" s="78" t="s">
        <v>4</v>
      </c>
      <c r="K21" s="87" t="s">
        <v>4</v>
      </c>
      <c r="L21" s="87">
        <v>116</v>
      </c>
      <c r="M21" s="88" t="s">
        <v>99</v>
      </c>
      <c r="N21" s="91">
        <v>24.276876753656033</v>
      </c>
    </row>
    <row r="22" spans="1:14" ht="15" customHeight="1">
      <c r="A22" s="72">
        <v>19</v>
      </c>
      <c r="B22" s="84" t="s">
        <v>159</v>
      </c>
      <c r="C22" s="64" t="s">
        <v>160</v>
      </c>
      <c r="D22" s="28" t="s">
        <v>161</v>
      </c>
      <c r="E22" s="28" t="s">
        <v>167</v>
      </c>
      <c r="F22" s="28" t="s">
        <v>36</v>
      </c>
      <c r="G22" s="28">
        <v>31</v>
      </c>
      <c r="H22" s="78" t="s">
        <v>51</v>
      </c>
      <c r="I22" s="78" t="s">
        <v>158</v>
      </c>
      <c r="J22" s="78" t="s">
        <v>4</v>
      </c>
      <c r="K22" s="87" t="s">
        <v>4</v>
      </c>
      <c r="L22" s="87">
        <v>45</v>
      </c>
      <c r="M22" s="88" t="s">
        <v>169</v>
      </c>
      <c r="N22" s="91">
        <v>9.463010353682364</v>
      </c>
    </row>
    <row r="23" spans="1:14" ht="15" customHeight="1" thickBot="1">
      <c r="A23" s="73">
        <v>20</v>
      </c>
      <c r="B23" s="96" t="s">
        <v>162</v>
      </c>
      <c r="C23" s="68" t="s">
        <v>163</v>
      </c>
      <c r="D23" s="30" t="s">
        <v>164</v>
      </c>
      <c r="E23" s="30" t="s">
        <v>168</v>
      </c>
      <c r="F23" s="30" t="s">
        <v>36</v>
      </c>
      <c r="G23" s="30">
        <v>30</v>
      </c>
      <c r="H23" s="81" t="s">
        <v>51</v>
      </c>
      <c r="I23" s="81" t="s">
        <v>4</v>
      </c>
      <c r="J23" s="81" t="s">
        <v>4</v>
      </c>
      <c r="K23" s="92" t="s">
        <v>4</v>
      </c>
      <c r="L23" s="92">
        <v>0</v>
      </c>
      <c r="M23" s="93" t="s">
        <v>79</v>
      </c>
      <c r="N23" s="94">
        <v>0</v>
      </c>
    </row>
    <row r="24" spans="1:14" ht="12.75" customHeight="1">
      <c r="A24" s="10"/>
      <c r="B24" s="10"/>
      <c r="C24" s="5"/>
      <c r="D24" s="5"/>
      <c r="E24" s="5"/>
      <c r="F24" s="5"/>
      <c r="G24" s="5"/>
      <c r="H24" s="5"/>
      <c r="I24" s="5"/>
      <c r="J24" s="5"/>
      <c r="K24" s="5"/>
      <c r="L24" s="5"/>
      <c r="M24" s="12"/>
      <c r="N24" s="8"/>
    </row>
    <row r="25" spans="1:14" ht="12.75" customHeight="1">
      <c r="A25" s="192" t="s">
        <v>5</v>
      </c>
      <c r="B25" s="192"/>
      <c r="C25" s="193"/>
      <c r="D25" s="193"/>
      <c r="E25" s="193"/>
      <c r="F25" s="193"/>
      <c r="G25" s="193"/>
      <c r="H25" s="193"/>
      <c r="I25" s="193"/>
      <c r="J25" s="193"/>
      <c r="K25" s="193"/>
      <c r="L25" s="193"/>
      <c r="M25" s="193"/>
      <c r="N25" s="193"/>
    </row>
    <row r="26" spans="1:13" ht="12.75" customHeight="1">
      <c r="A26" s="10"/>
      <c r="B26" s="10"/>
      <c r="C26" s="12"/>
      <c r="D26" s="13"/>
      <c r="E26" s="13"/>
      <c r="F26" s="13"/>
      <c r="G26" s="13"/>
      <c r="H26" s="13"/>
      <c r="I26" s="13"/>
      <c r="J26" s="13"/>
      <c r="K26" s="13"/>
      <c r="L26" s="13"/>
      <c r="M26" s="12"/>
    </row>
    <row r="27" spans="1:13" ht="12.75" customHeight="1">
      <c r="A27" s="10"/>
      <c r="B27" s="19" t="s">
        <v>101</v>
      </c>
      <c r="C27" s="12"/>
      <c r="D27" s="13"/>
      <c r="E27" s="13"/>
      <c r="F27" s="13"/>
      <c r="G27" s="13"/>
      <c r="H27" s="13"/>
      <c r="I27" s="13"/>
      <c r="J27" s="13"/>
      <c r="K27" s="13"/>
      <c r="L27" s="13"/>
      <c r="M27" s="12"/>
    </row>
    <row r="28" spans="1:13" ht="12.75" customHeight="1">
      <c r="A28" s="10"/>
      <c r="B28" s="19" t="s">
        <v>100</v>
      </c>
      <c r="C28" s="12"/>
      <c r="D28" s="13"/>
      <c r="E28" s="13"/>
      <c r="F28" s="13"/>
      <c r="G28" s="13"/>
      <c r="H28" s="13"/>
      <c r="I28" s="13"/>
      <c r="J28" s="13"/>
      <c r="K28" s="13"/>
      <c r="L28" s="13"/>
      <c r="M28" s="12"/>
    </row>
    <row r="29" spans="1:13" ht="12.75" customHeight="1">
      <c r="A29" s="10"/>
      <c r="B29" s="10"/>
      <c r="C29" s="12"/>
      <c r="D29" s="13"/>
      <c r="E29" s="13"/>
      <c r="F29" s="13"/>
      <c r="G29" s="13"/>
      <c r="H29" s="13"/>
      <c r="I29" s="13"/>
      <c r="J29" s="13"/>
      <c r="K29" s="13"/>
      <c r="L29" s="13"/>
      <c r="M29" s="12"/>
    </row>
    <row r="30" spans="1:13" ht="12.75" customHeight="1">
      <c r="A30" s="10"/>
      <c r="B30" s="10"/>
      <c r="C30" s="12"/>
      <c r="D30" s="13"/>
      <c r="E30" s="13"/>
      <c r="F30" s="13"/>
      <c r="G30" s="13"/>
      <c r="H30" s="13"/>
      <c r="I30" s="13"/>
      <c r="J30" s="13"/>
      <c r="K30" s="13"/>
      <c r="L30" s="13"/>
      <c r="M30" s="12"/>
    </row>
    <row r="31" spans="1:13" ht="12.75" customHeight="1">
      <c r="A31" s="10"/>
      <c r="B31" s="10"/>
      <c r="C31" s="12"/>
      <c r="D31" s="13"/>
      <c r="E31" s="13"/>
      <c r="F31" s="13"/>
      <c r="G31" s="13"/>
      <c r="H31" s="13"/>
      <c r="I31" s="13"/>
      <c r="J31" s="13"/>
      <c r="K31" s="13"/>
      <c r="L31" s="13"/>
      <c r="M31" s="12"/>
    </row>
    <row r="32" spans="1:13" ht="12.75" customHeight="1">
      <c r="A32" s="10"/>
      <c r="B32" s="10"/>
      <c r="C32" s="12"/>
      <c r="D32" s="13"/>
      <c r="E32" s="13"/>
      <c r="F32" s="13"/>
      <c r="G32" s="13"/>
      <c r="H32" s="13"/>
      <c r="I32" s="13"/>
      <c r="J32" s="13"/>
      <c r="K32" s="13"/>
      <c r="L32" s="13"/>
      <c r="M32" s="12"/>
    </row>
    <row r="33" spans="1:13" ht="12.75" customHeight="1">
      <c r="A33" s="10"/>
      <c r="B33" s="10"/>
      <c r="C33" s="12"/>
      <c r="D33" s="13"/>
      <c r="E33" s="13"/>
      <c r="F33" s="13"/>
      <c r="G33" s="13"/>
      <c r="H33" s="13"/>
      <c r="I33" s="13"/>
      <c r="J33" s="13"/>
      <c r="K33" s="13"/>
      <c r="L33" s="13"/>
      <c r="M33" s="12"/>
    </row>
    <row r="34" spans="1:13" ht="12.75" customHeight="1">
      <c r="A34" s="10"/>
      <c r="B34" s="10"/>
      <c r="C34" s="12"/>
      <c r="D34" s="13"/>
      <c r="E34" s="13"/>
      <c r="F34" s="13"/>
      <c r="G34" s="13"/>
      <c r="H34" s="13"/>
      <c r="I34" s="13"/>
      <c r="J34" s="13"/>
      <c r="K34" s="13"/>
      <c r="L34" s="13"/>
      <c r="M34" s="12"/>
    </row>
    <row r="35" spans="1:13" ht="12.75" customHeight="1">
      <c r="A35" s="10"/>
      <c r="B35" s="10"/>
      <c r="C35" s="12"/>
      <c r="D35" s="13"/>
      <c r="E35" s="13"/>
      <c r="F35" s="13"/>
      <c r="G35" s="13"/>
      <c r="H35" s="13"/>
      <c r="I35" s="13"/>
      <c r="J35" s="13"/>
      <c r="K35" s="13"/>
      <c r="L35" s="13"/>
      <c r="M35" s="12"/>
    </row>
    <row r="36" ht="12.75">
      <c r="C36" s="6"/>
    </row>
    <row r="41" spans="1:13" ht="13.5">
      <c r="A41" s="7"/>
      <c r="B41" s="7"/>
      <c r="C41" s="8"/>
      <c r="D41" s="3"/>
      <c r="E41" s="3"/>
      <c r="F41" s="3"/>
      <c r="G41" s="3"/>
      <c r="H41" s="3"/>
      <c r="I41" s="3"/>
      <c r="J41" s="3"/>
      <c r="K41" s="3"/>
      <c r="L41" s="3"/>
      <c r="M41" s="9"/>
    </row>
    <row r="42" spans="1:13" ht="13.5">
      <c r="A42" s="7"/>
      <c r="B42" s="7"/>
      <c r="C42" s="8"/>
      <c r="D42" s="3"/>
      <c r="E42" s="3"/>
      <c r="F42" s="3"/>
      <c r="G42" s="3"/>
      <c r="H42" s="3"/>
      <c r="I42" s="3"/>
      <c r="J42" s="3"/>
      <c r="K42" s="3"/>
      <c r="L42" s="3"/>
      <c r="M42" s="9"/>
    </row>
    <row r="43" spans="1:13" ht="13.5">
      <c r="A43" s="7"/>
      <c r="B43" s="7"/>
      <c r="C43" s="8"/>
      <c r="D43" s="3"/>
      <c r="E43" s="3"/>
      <c r="F43" s="3"/>
      <c r="G43" s="3"/>
      <c r="H43" s="3"/>
      <c r="I43" s="3"/>
      <c r="J43" s="3"/>
      <c r="K43" s="3"/>
      <c r="L43" s="3"/>
      <c r="M43" s="9"/>
    </row>
    <row r="44" spans="1:13" ht="13.5">
      <c r="A44" s="7"/>
      <c r="B44" s="7"/>
      <c r="C44" s="8"/>
      <c r="D44" s="3"/>
      <c r="E44" s="3"/>
      <c r="F44" s="3"/>
      <c r="G44" s="3"/>
      <c r="H44" s="3"/>
      <c r="I44" s="3"/>
      <c r="J44" s="3"/>
      <c r="K44" s="3"/>
      <c r="L44" s="3"/>
      <c r="M44" s="9"/>
    </row>
    <row r="45" spans="1:13" ht="13.5">
      <c r="A45" s="7"/>
      <c r="B45" s="7"/>
      <c r="C45" s="8"/>
      <c r="D45" s="3"/>
      <c r="E45" s="3"/>
      <c r="F45" s="3"/>
      <c r="G45" s="3"/>
      <c r="H45" s="3"/>
      <c r="I45" s="3"/>
      <c r="J45" s="3"/>
      <c r="K45" s="3"/>
      <c r="L45" s="3"/>
      <c r="M45" s="9"/>
    </row>
    <row r="46" spans="1:13" ht="13.5">
      <c r="A46" s="7"/>
      <c r="B46" s="7"/>
      <c r="C46" s="8"/>
      <c r="D46" s="3"/>
      <c r="E46" s="3"/>
      <c r="F46" s="3"/>
      <c r="G46" s="3"/>
      <c r="H46" s="3"/>
      <c r="I46" s="3"/>
      <c r="J46" s="3"/>
      <c r="K46" s="3"/>
      <c r="L46" s="3"/>
      <c r="M46" s="9"/>
    </row>
  </sheetData>
  <sheetProtection/>
  <mergeCells count="3">
    <mergeCell ref="A1:N1"/>
    <mergeCell ref="A2:N2"/>
    <mergeCell ref="A25:N25"/>
  </mergeCells>
  <conditionalFormatting sqref="H26:J35 C24:L24">
    <cfRule type="cellIs" priority="2" dxfId="0" operator="equal" stopIfTrue="1">
      <formula>180</formula>
    </cfRule>
  </conditionalFormatting>
  <printOptions horizontalCentered="1" verticalCentered="1"/>
  <pageMargins left="0.7086614173228347" right="0.7086614173228347" top="0.7480314960629921" bottom="0.7480314960629921" header="0.31496062992125984" footer="0.31496062992125984"/>
  <pageSetup fitToWidth="0" fitToHeight="1" horizontalDpi="360" verticalDpi="36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5"/>
  <sheetViews>
    <sheetView zoomScale="175" zoomScaleNormal="175" zoomScalePageLayoutView="0" workbookViewId="0" topLeftCell="A16">
      <selection activeCell="B25" sqref="B25:B26"/>
    </sheetView>
  </sheetViews>
  <sheetFormatPr defaultColWidth="9.140625" defaultRowHeight="12.75"/>
  <cols>
    <col min="1" max="1" width="4.8515625" style="19" bestFit="1" customWidth="1"/>
    <col min="2" max="2" width="17.7109375" style="19" customWidth="1"/>
    <col min="3" max="3" width="9.8515625" style="19" bestFit="1" customWidth="1"/>
    <col min="4" max="4" width="13.7109375" style="19" customWidth="1"/>
    <col min="5" max="5" width="12.140625" style="19" customWidth="1"/>
    <col min="6" max="6" width="9.421875" style="19" bestFit="1" customWidth="1"/>
    <col min="7" max="7" width="11.28125" style="19" bestFit="1" customWidth="1"/>
    <col min="8" max="10" width="8.7109375" style="19" customWidth="1"/>
    <col min="11" max="11" width="9.7109375" style="19" bestFit="1" customWidth="1"/>
    <col min="12" max="12" width="8.7109375" style="19" customWidth="1"/>
    <col min="13" max="13" width="7.28125" style="19" bestFit="1" customWidth="1"/>
    <col min="14" max="14" width="10.140625" style="19" bestFit="1" customWidth="1"/>
    <col min="15" max="16384" width="9.140625" style="19" customWidth="1"/>
  </cols>
  <sheetData>
    <row r="1" spans="1:14" ht="25.5" customHeight="1" thickBot="1">
      <c r="A1" s="180" t="s">
        <v>26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2"/>
    </row>
    <row r="2" spans="1:14" ht="25.5" customHeight="1" thickBot="1">
      <c r="A2" s="188" t="s">
        <v>2</v>
      </c>
      <c r="B2" s="189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4"/>
    </row>
    <row r="3" spans="1:14" ht="30" customHeight="1" thickBot="1">
      <c r="A3" s="55" t="s">
        <v>10</v>
      </c>
      <c r="B3" s="48" t="s">
        <v>11</v>
      </c>
      <c r="C3" s="48" t="s">
        <v>12</v>
      </c>
      <c r="D3" s="56" t="s">
        <v>9</v>
      </c>
      <c r="E3" s="113" t="s">
        <v>180</v>
      </c>
      <c r="F3" s="49" t="s">
        <v>179</v>
      </c>
      <c r="G3" s="47" t="s">
        <v>14</v>
      </c>
      <c r="H3" s="57" t="s">
        <v>15</v>
      </c>
      <c r="I3" s="58" t="s">
        <v>16</v>
      </c>
      <c r="J3" s="59" t="s">
        <v>17</v>
      </c>
      <c r="K3" s="47" t="s">
        <v>18</v>
      </c>
      <c r="L3" s="46" t="s">
        <v>25</v>
      </c>
      <c r="M3" s="56" t="s">
        <v>19</v>
      </c>
      <c r="N3" s="60" t="s">
        <v>20</v>
      </c>
    </row>
    <row r="4" spans="1:14" ht="15.75" customHeight="1">
      <c r="A4" s="71">
        <v>1</v>
      </c>
      <c r="B4" s="61" t="s">
        <v>28</v>
      </c>
      <c r="C4" s="62" t="s">
        <v>29</v>
      </c>
      <c r="D4" s="26" t="s">
        <v>30</v>
      </c>
      <c r="E4" s="26" t="s">
        <v>102</v>
      </c>
      <c r="F4" s="26" t="s">
        <v>31</v>
      </c>
      <c r="G4" s="27">
        <v>24</v>
      </c>
      <c r="H4" s="74" t="s">
        <v>123</v>
      </c>
      <c r="I4" s="75">
        <v>180</v>
      </c>
      <c r="J4" s="76">
        <v>180</v>
      </c>
      <c r="K4" s="32" t="s">
        <v>4</v>
      </c>
      <c r="L4" s="14">
        <v>427</v>
      </c>
      <c r="M4" s="32" t="s">
        <v>32</v>
      </c>
      <c r="N4" s="38">
        <v>112.55272505103306</v>
      </c>
    </row>
    <row r="5" spans="1:14" ht="15.75" customHeight="1">
      <c r="A5" s="72">
        <v>2</v>
      </c>
      <c r="B5" s="63" t="s">
        <v>33</v>
      </c>
      <c r="C5" s="64" t="s">
        <v>34</v>
      </c>
      <c r="D5" s="28" t="s">
        <v>35</v>
      </c>
      <c r="E5" s="28" t="s">
        <v>103</v>
      </c>
      <c r="F5" s="28" t="s">
        <v>36</v>
      </c>
      <c r="G5" s="29">
        <v>13</v>
      </c>
      <c r="H5" s="77">
        <v>180</v>
      </c>
      <c r="I5" s="78" t="s">
        <v>124</v>
      </c>
      <c r="J5" s="79">
        <v>180</v>
      </c>
      <c r="K5" s="33" t="s">
        <v>4</v>
      </c>
      <c r="L5" s="15">
        <v>397</v>
      </c>
      <c r="M5" s="17" t="s">
        <v>37</v>
      </c>
      <c r="N5" s="39">
        <v>102.51666397027148</v>
      </c>
    </row>
    <row r="6" spans="1:14" ht="15.75" customHeight="1">
      <c r="A6" s="72">
        <v>3</v>
      </c>
      <c r="B6" s="63" t="s">
        <v>39</v>
      </c>
      <c r="C6" s="64" t="s">
        <v>40</v>
      </c>
      <c r="D6" s="28" t="s">
        <v>41</v>
      </c>
      <c r="E6" s="28" t="s">
        <v>104</v>
      </c>
      <c r="F6" s="28" t="s">
        <v>31</v>
      </c>
      <c r="G6" s="29">
        <v>5</v>
      </c>
      <c r="H6" s="77">
        <v>180</v>
      </c>
      <c r="I6" s="78">
        <v>180</v>
      </c>
      <c r="J6" s="79" t="s">
        <v>4</v>
      </c>
      <c r="K6" s="33" t="s">
        <v>4</v>
      </c>
      <c r="L6" s="15">
        <v>360</v>
      </c>
      <c r="M6" s="33" t="s">
        <v>38</v>
      </c>
      <c r="N6" s="39">
        <v>92.0906459932978</v>
      </c>
    </row>
    <row r="7" spans="1:14" ht="15.75" customHeight="1">
      <c r="A7" s="72">
        <v>4</v>
      </c>
      <c r="B7" s="63" t="s">
        <v>43</v>
      </c>
      <c r="C7" s="65" t="s">
        <v>44</v>
      </c>
      <c r="D7" s="66" t="s">
        <v>45</v>
      </c>
      <c r="E7" s="66" t="s">
        <v>105</v>
      </c>
      <c r="F7" s="28" t="s">
        <v>31</v>
      </c>
      <c r="G7" s="29">
        <v>39</v>
      </c>
      <c r="H7" s="77">
        <v>180</v>
      </c>
      <c r="I7" s="78">
        <v>130</v>
      </c>
      <c r="J7" s="79" t="s">
        <v>4</v>
      </c>
      <c r="K7" s="33" t="s">
        <v>4</v>
      </c>
      <c r="L7" s="15">
        <v>310</v>
      </c>
      <c r="M7" s="33" t="s">
        <v>42</v>
      </c>
      <c r="N7" s="39">
        <v>79.1316567536785</v>
      </c>
    </row>
    <row r="8" spans="1:14" ht="15.75" customHeight="1">
      <c r="A8" s="72">
        <v>5</v>
      </c>
      <c r="B8" s="63" t="s">
        <v>47</v>
      </c>
      <c r="C8" s="64" t="s">
        <v>48</v>
      </c>
      <c r="D8" s="28" t="s">
        <v>49</v>
      </c>
      <c r="E8" s="28" t="s">
        <v>106</v>
      </c>
      <c r="F8" s="28" t="s">
        <v>31</v>
      </c>
      <c r="G8" s="29">
        <v>33</v>
      </c>
      <c r="H8" s="77">
        <v>180</v>
      </c>
      <c r="I8" s="78">
        <v>103</v>
      </c>
      <c r="J8" s="79" t="s">
        <v>4</v>
      </c>
      <c r="K8" s="33" t="s">
        <v>4</v>
      </c>
      <c r="L8" s="15">
        <v>283</v>
      </c>
      <c r="M8" s="33" t="s">
        <v>95</v>
      </c>
      <c r="N8" s="39">
        <v>71.83937161188832</v>
      </c>
    </row>
    <row r="9" spans="1:14" ht="15.75" customHeight="1">
      <c r="A9" s="72">
        <v>6</v>
      </c>
      <c r="B9" s="63" t="s">
        <v>56</v>
      </c>
      <c r="C9" s="64" t="s">
        <v>107</v>
      </c>
      <c r="D9" s="28" t="s">
        <v>57</v>
      </c>
      <c r="E9" s="28" t="s">
        <v>108</v>
      </c>
      <c r="F9" s="28" t="s">
        <v>31</v>
      </c>
      <c r="G9" s="29">
        <v>21</v>
      </c>
      <c r="H9" s="77">
        <v>154</v>
      </c>
      <c r="I9" s="78" t="s">
        <v>125</v>
      </c>
      <c r="J9" s="79" t="s">
        <v>51</v>
      </c>
      <c r="K9" s="33" t="s">
        <v>4</v>
      </c>
      <c r="L9" s="15">
        <v>229</v>
      </c>
      <c r="M9" s="33" t="s">
        <v>96</v>
      </c>
      <c r="N9" s="39">
        <v>58.40118912799288</v>
      </c>
    </row>
    <row r="10" spans="1:14" ht="15.75" customHeight="1">
      <c r="A10" s="72">
        <v>7</v>
      </c>
      <c r="B10" s="63" t="s">
        <v>33</v>
      </c>
      <c r="C10" s="64" t="s">
        <v>59</v>
      </c>
      <c r="D10" s="28" t="s">
        <v>60</v>
      </c>
      <c r="E10" s="28" t="s">
        <v>109</v>
      </c>
      <c r="F10" s="28" t="s">
        <v>31</v>
      </c>
      <c r="G10" s="29">
        <v>12</v>
      </c>
      <c r="H10" s="77">
        <v>180</v>
      </c>
      <c r="I10" s="78" t="s">
        <v>126</v>
      </c>
      <c r="J10" s="79" t="s">
        <v>4</v>
      </c>
      <c r="K10" s="33" t="s">
        <v>4</v>
      </c>
      <c r="L10" s="15">
        <v>227</v>
      </c>
      <c r="M10" s="33" t="s">
        <v>46</v>
      </c>
      <c r="N10" s="39">
        <v>57.263337156745294</v>
      </c>
    </row>
    <row r="11" spans="1:14" ht="15.75" customHeight="1">
      <c r="A11" s="72">
        <v>8</v>
      </c>
      <c r="B11" s="63" t="s">
        <v>62</v>
      </c>
      <c r="C11" s="64" t="s">
        <v>112</v>
      </c>
      <c r="D11" s="28" t="s">
        <v>63</v>
      </c>
      <c r="E11" s="28" t="s">
        <v>111</v>
      </c>
      <c r="F11" s="28" t="s">
        <v>31</v>
      </c>
      <c r="G11" s="29">
        <v>20</v>
      </c>
      <c r="H11" s="77">
        <v>148</v>
      </c>
      <c r="I11" s="78" t="s">
        <v>51</v>
      </c>
      <c r="J11" s="79" t="s">
        <v>123</v>
      </c>
      <c r="K11" s="33" t="s">
        <v>4</v>
      </c>
      <c r="L11" s="15">
        <v>215</v>
      </c>
      <c r="M11" s="33" t="s">
        <v>50</v>
      </c>
      <c r="N11" s="39">
        <v>53.873113237319714</v>
      </c>
    </row>
    <row r="12" spans="1:14" ht="15.75" customHeight="1">
      <c r="A12" s="72">
        <v>9</v>
      </c>
      <c r="B12" s="63" t="s">
        <v>65</v>
      </c>
      <c r="C12" s="64" t="s">
        <v>66</v>
      </c>
      <c r="D12" s="28" t="s">
        <v>67</v>
      </c>
      <c r="E12" s="28" t="s">
        <v>113</v>
      </c>
      <c r="F12" s="28" t="s">
        <v>36</v>
      </c>
      <c r="G12" s="29">
        <v>28</v>
      </c>
      <c r="H12" s="77" t="s">
        <v>123</v>
      </c>
      <c r="I12" s="78" t="s">
        <v>127</v>
      </c>
      <c r="J12" s="79" t="s">
        <v>123</v>
      </c>
      <c r="K12" s="33" t="s">
        <v>4</v>
      </c>
      <c r="L12" s="15">
        <v>204</v>
      </c>
      <c r="M12" s="33" t="s">
        <v>52</v>
      </c>
      <c r="N12" s="39">
        <v>50.78547560066791</v>
      </c>
    </row>
    <row r="13" spans="1:14" ht="15.75" customHeight="1">
      <c r="A13" s="72">
        <v>10</v>
      </c>
      <c r="B13" s="63" t="s">
        <v>70</v>
      </c>
      <c r="C13" s="64" t="s">
        <v>71</v>
      </c>
      <c r="D13" s="28" t="s">
        <v>72</v>
      </c>
      <c r="E13" s="28" t="s">
        <v>114</v>
      </c>
      <c r="F13" s="28" t="s">
        <v>31</v>
      </c>
      <c r="G13" s="29">
        <v>23</v>
      </c>
      <c r="H13" s="77">
        <v>180</v>
      </c>
      <c r="I13" s="78" t="s">
        <v>51</v>
      </c>
      <c r="J13" s="79" t="s">
        <v>4</v>
      </c>
      <c r="K13" s="33" t="s">
        <v>4</v>
      </c>
      <c r="L13" s="15">
        <v>180</v>
      </c>
      <c r="M13" s="33" t="s">
        <v>97</v>
      </c>
      <c r="N13" s="39">
        <v>44.707291795763744</v>
      </c>
    </row>
    <row r="14" spans="1:14" ht="15.75" customHeight="1">
      <c r="A14" s="72">
        <v>11</v>
      </c>
      <c r="B14" s="63" t="s">
        <v>73</v>
      </c>
      <c r="C14" s="64" t="s">
        <v>74</v>
      </c>
      <c r="D14" s="28" t="s">
        <v>75</v>
      </c>
      <c r="E14" s="28" t="s">
        <v>137</v>
      </c>
      <c r="F14" s="28" t="s">
        <v>31</v>
      </c>
      <c r="G14" s="29">
        <v>16</v>
      </c>
      <c r="H14" s="77">
        <v>180</v>
      </c>
      <c r="I14" s="78" t="s">
        <v>4</v>
      </c>
      <c r="J14" s="79" t="s">
        <v>4</v>
      </c>
      <c r="K14" s="33" t="s">
        <v>4</v>
      </c>
      <c r="L14" s="15">
        <v>180</v>
      </c>
      <c r="M14" s="33" t="s">
        <v>97</v>
      </c>
      <c r="N14" s="39">
        <v>44.707291795763744</v>
      </c>
    </row>
    <row r="15" spans="1:14" ht="15.75" customHeight="1">
      <c r="A15" s="72">
        <v>12</v>
      </c>
      <c r="B15" s="63" t="s">
        <v>76</v>
      </c>
      <c r="C15" s="64" t="s">
        <v>77</v>
      </c>
      <c r="D15" s="28" t="s">
        <v>78</v>
      </c>
      <c r="E15" s="28" t="s">
        <v>115</v>
      </c>
      <c r="F15" s="28" t="s">
        <v>36</v>
      </c>
      <c r="G15" s="29">
        <v>15</v>
      </c>
      <c r="H15" s="77" t="s">
        <v>128</v>
      </c>
      <c r="I15" s="78" t="s">
        <v>129</v>
      </c>
      <c r="J15" s="79" t="s">
        <v>130</v>
      </c>
      <c r="K15" s="33" t="s">
        <v>4</v>
      </c>
      <c r="L15" s="15">
        <v>168</v>
      </c>
      <c r="M15" s="33" t="s">
        <v>55</v>
      </c>
      <c r="N15" s="39">
        <v>41.10517488563878</v>
      </c>
    </row>
    <row r="16" spans="1:14" ht="15.75" customHeight="1">
      <c r="A16" s="72">
        <v>13</v>
      </c>
      <c r="B16" s="63" t="s">
        <v>80</v>
      </c>
      <c r="C16" s="64" t="s">
        <v>81</v>
      </c>
      <c r="D16" s="28" t="s">
        <v>82</v>
      </c>
      <c r="E16" s="28" t="s">
        <v>116</v>
      </c>
      <c r="F16" s="28" t="s">
        <v>36</v>
      </c>
      <c r="G16" s="29">
        <v>34</v>
      </c>
      <c r="H16" s="77">
        <v>151</v>
      </c>
      <c r="I16" s="78" t="s">
        <v>4</v>
      </c>
      <c r="J16" s="79" t="s">
        <v>4</v>
      </c>
      <c r="K16" s="33" t="s">
        <v>4</v>
      </c>
      <c r="L16" s="15">
        <v>151</v>
      </c>
      <c r="M16" s="33" t="s">
        <v>58</v>
      </c>
      <c r="N16" s="39">
        <v>36.77628918604432</v>
      </c>
    </row>
    <row r="17" spans="1:14" ht="15.75" customHeight="1">
      <c r="A17" s="72">
        <v>14</v>
      </c>
      <c r="B17" s="63" t="s">
        <v>83</v>
      </c>
      <c r="C17" s="64" t="s">
        <v>84</v>
      </c>
      <c r="D17" s="28" t="s">
        <v>85</v>
      </c>
      <c r="E17" s="28" t="s">
        <v>117</v>
      </c>
      <c r="F17" s="28" t="s">
        <v>31</v>
      </c>
      <c r="G17" s="29">
        <v>17</v>
      </c>
      <c r="H17" s="77">
        <v>139</v>
      </c>
      <c r="I17" s="78" t="s">
        <v>4</v>
      </c>
      <c r="J17" s="79" t="s">
        <v>4</v>
      </c>
      <c r="K17" s="33" t="s">
        <v>4</v>
      </c>
      <c r="L17" s="15">
        <v>139</v>
      </c>
      <c r="M17" s="33" t="s">
        <v>61</v>
      </c>
      <c r="N17" s="39">
        <v>33.64413790268159</v>
      </c>
    </row>
    <row r="18" spans="1:14" ht="15.75" customHeight="1">
      <c r="A18" s="72">
        <v>15</v>
      </c>
      <c r="B18" s="63" t="s">
        <v>86</v>
      </c>
      <c r="C18" s="64" t="s">
        <v>87</v>
      </c>
      <c r="D18" s="28" t="s">
        <v>122</v>
      </c>
      <c r="E18" s="28" t="s">
        <v>118</v>
      </c>
      <c r="F18" s="28" t="s">
        <v>36</v>
      </c>
      <c r="G18" s="29">
        <v>18</v>
      </c>
      <c r="H18" s="77" t="s">
        <v>131</v>
      </c>
      <c r="I18" s="78" t="s">
        <v>4</v>
      </c>
      <c r="J18" s="79" t="s">
        <v>132</v>
      </c>
      <c r="K18" s="33" t="s">
        <v>4</v>
      </c>
      <c r="L18" s="15">
        <v>130</v>
      </c>
      <c r="M18" s="33" t="s">
        <v>64</v>
      </c>
      <c r="N18" s="39">
        <v>31.23677733167063</v>
      </c>
    </row>
    <row r="19" spans="1:14" ht="15.75" customHeight="1">
      <c r="A19" s="72">
        <v>16</v>
      </c>
      <c r="B19" s="63" t="s">
        <v>88</v>
      </c>
      <c r="C19" s="64" t="s">
        <v>89</v>
      </c>
      <c r="D19" s="28" t="s">
        <v>90</v>
      </c>
      <c r="E19" s="28" t="s">
        <v>119</v>
      </c>
      <c r="F19" s="28" t="s">
        <v>36</v>
      </c>
      <c r="G19" s="29">
        <v>29</v>
      </c>
      <c r="H19" s="77" t="s">
        <v>51</v>
      </c>
      <c r="I19" s="78" t="s">
        <v>133</v>
      </c>
      <c r="J19" s="79" t="s">
        <v>134</v>
      </c>
      <c r="K19" s="33" t="s">
        <v>4</v>
      </c>
      <c r="L19" s="15">
        <v>119</v>
      </c>
      <c r="M19" s="33" t="s">
        <v>68</v>
      </c>
      <c r="N19" s="39">
        <v>28.380377683490206</v>
      </c>
    </row>
    <row r="20" spans="1:14" ht="15.75" customHeight="1">
      <c r="A20" s="72">
        <v>17</v>
      </c>
      <c r="B20" s="63" t="s">
        <v>76</v>
      </c>
      <c r="C20" s="64" t="s">
        <v>91</v>
      </c>
      <c r="D20" s="28" t="s">
        <v>92</v>
      </c>
      <c r="E20" s="28" t="s">
        <v>120</v>
      </c>
      <c r="F20" s="28" t="s">
        <v>36</v>
      </c>
      <c r="G20" s="29">
        <v>14</v>
      </c>
      <c r="H20" s="77" t="s">
        <v>135</v>
      </c>
      <c r="I20" s="78" t="s">
        <v>136</v>
      </c>
      <c r="J20" s="79" t="s">
        <v>51</v>
      </c>
      <c r="K20" s="33" t="s">
        <v>4</v>
      </c>
      <c r="L20" s="15">
        <v>118</v>
      </c>
      <c r="M20" s="33" t="s">
        <v>98</v>
      </c>
      <c r="N20" s="39">
        <v>27.882896258795988</v>
      </c>
    </row>
    <row r="21" spans="1:14" ht="15.75" customHeight="1" thickBot="1">
      <c r="A21" s="73">
        <v>18</v>
      </c>
      <c r="B21" s="67" t="s">
        <v>93</v>
      </c>
      <c r="C21" s="69" t="s">
        <v>69</v>
      </c>
      <c r="D21" s="70" t="s">
        <v>94</v>
      </c>
      <c r="E21" s="70" t="s">
        <v>121</v>
      </c>
      <c r="F21" s="30" t="s">
        <v>36</v>
      </c>
      <c r="G21" s="31">
        <v>40</v>
      </c>
      <c r="H21" s="80">
        <v>115</v>
      </c>
      <c r="I21" s="81" t="s">
        <v>4</v>
      </c>
      <c r="J21" s="82" t="s">
        <v>4</v>
      </c>
      <c r="K21" s="34" t="s">
        <v>4</v>
      </c>
      <c r="L21" s="16">
        <v>115</v>
      </c>
      <c r="M21" s="34" t="s">
        <v>99</v>
      </c>
      <c r="N21" s="40">
        <v>26.93208430913349</v>
      </c>
    </row>
    <row r="22" spans="1:13" ht="12.75" customHeight="1">
      <c r="A22" s="10"/>
      <c r="B22" s="10"/>
      <c r="C22" s="25"/>
      <c r="D22" s="11"/>
      <c r="E22" s="11"/>
      <c r="F22" s="11"/>
      <c r="G22" s="11"/>
      <c r="H22" s="11"/>
      <c r="I22" s="11"/>
      <c r="J22" s="11"/>
      <c r="K22" s="11"/>
      <c r="L22" s="11"/>
      <c r="M22" s="21"/>
    </row>
    <row r="23" spans="1:14" ht="12.75" customHeight="1">
      <c r="A23" s="186" t="s">
        <v>5</v>
      </c>
      <c r="B23" s="186"/>
      <c r="C23" s="187"/>
      <c r="D23" s="187"/>
      <c r="E23" s="187"/>
      <c r="F23" s="187"/>
      <c r="G23" s="187"/>
      <c r="H23" s="187"/>
      <c r="I23" s="187"/>
      <c r="J23" s="187"/>
      <c r="K23" s="187"/>
      <c r="L23" s="187"/>
      <c r="M23" s="187"/>
      <c r="N23" s="187"/>
    </row>
    <row r="24" spans="1:13" ht="12.75" customHeight="1">
      <c r="A24" s="10"/>
      <c r="B24" s="10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20"/>
    </row>
    <row r="25" spans="2:3" ht="12.75">
      <c r="B25" s="19" t="s">
        <v>101</v>
      </c>
      <c r="C25" s="22"/>
    </row>
    <row r="26" ht="12.75">
      <c r="B26" s="19" t="s">
        <v>100</v>
      </c>
    </row>
    <row r="30" spans="1:13" ht="13.5">
      <c r="A30" s="7"/>
      <c r="B30" s="7"/>
      <c r="C30" s="20"/>
      <c r="D30" s="11"/>
      <c r="E30" s="11"/>
      <c r="F30" s="11"/>
      <c r="G30" s="11"/>
      <c r="H30" s="11"/>
      <c r="I30" s="11"/>
      <c r="J30" s="11"/>
      <c r="K30" s="11"/>
      <c r="L30" s="11"/>
      <c r="M30" s="21"/>
    </row>
    <row r="31" spans="1:13" ht="13.5">
      <c r="A31" s="7"/>
      <c r="B31" s="7"/>
      <c r="C31" s="20"/>
      <c r="D31" s="11"/>
      <c r="E31" s="11"/>
      <c r="F31" s="11"/>
      <c r="G31" s="11"/>
      <c r="H31" s="11"/>
      <c r="I31" s="11"/>
      <c r="J31" s="11"/>
      <c r="K31" s="11"/>
      <c r="L31" s="11"/>
      <c r="M31" s="21"/>
    </row>
    <row r="32" spans="1:13" ht="13.5">
      <c r="A32" s="7"/>
      <c r="B32" s="7"/>
      <c r="C32" s="20"/>
      <c r="D32" s="11"/>
      <c r="E32" s="11"/>
      <c r="F32" s="11"/>
      <c r="G32" s="11"/>
      <c r="H32" s="11"/>
      <c r="I32" s="11"/>
      <c r="J32" s="11"/>
      <c r="K32" s="11"/>
      <c r="L32" s="11"/>
      <c r="M32" s="21"/>
    </row>
    <row r="33" spans="1:13" ht="13.5">
      <c r="A33" s="7"/>
      <c r="B33" s="7"/>
      <c r="C33" s="20"/>
      <c r="D33" s="11"/>
      <c r="E33" s="11"/>
      <c r="F33" s="11"/>
      <c r="G33" s="11"/>
      <c r="H33" s="11"/>
      <c r="I33" s="11"/>
      <c r="J33" s="11"/>
      <c r="K33" s="11"/>
      <c r="L33" s="11"/>
      <c r="M33" s="21"/>
    </row>
    <row r="34" spans="1:13" ht="13.5">
      <c r="A34" s="7"/>
      <c r="B34" s="7"/>
      <c r="C34" s="20"/>
      <c r="D34" s="11"/>
      <c r="E34" s="11"/>
      <c r="F34" s="11"/>
      <c r="G34" s="11"/>
      <c r="H34" s="11"/>
      <c r="I34" s="11"/>
      <c r="J34" s="11"/>
      <c r="K34" s="11"/>
      <c r="L34" s="11"/>
      <c r="M34" s="21"/>
    </row>
    <row r="35" spans="1:13" ht="13.5">
      <c r="A35" s="7"/>
      <c r="B35" s="7"/>
      <c r="C35" s="20"/>
      <c r="D35" s="11"/>
      <c r="E35" s="11"/>
      <c r="F35" s="11"/>
      <c r="G35" s="11"/>
      <c r="H35" s="11"/>
      <c r="I35" s="11"/>
      <c r="J35" s="11"/>
      <c r="K35" s="11"/>
      <c r="L35" s="11"/>
      <c r="M35" s="21"/>
    </row>
  </sheetData>
  <sheetProtection/>
  <mergeCells count="3">
    <mergeCell ref="A1:N1"/>
    <mergeCell ref="A2:N2"/>
    <mergeCell ref="A23:N23"/>
  </mergeCells>
  <conditionalFormatting sqref="C23:G24 H22:L24 C4:G21">
    <cfRule type="cellIs" priority="1" dxfId="0" operator="equal" stopIfTrue="1">
      <formula>180</formula>
    </cfRule>
  </conditionalFormatting>
  <printOptions horizontalCentered="1" verticalCentered="1"/>
  <pageMargins left="0.25" right="0.25" top="0.75" bottom="0.75" header="0.3" footer="0.3"/>
  <pageSetup fitToWidth="0" fitToHeight="1" horizontalDpi="360" verticalDpi="36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7"/>
  <sheetViews>
    <sheetView tabSelected="1" zoomScale="145" zoomScaleNormal="145" zoomScalePageLayoutView="0" workbookViewId="0" topLeftCell="A1">
      <selection activeCell="P8" sqref="P8"/>
    </sheetView>
  </sheetViews>
  <sheetFormatPr defaultColWidth="9.140625" defaultRowHeight="12.75"/>
  <cols>
    <col min="1" max="1" width="4.421875" style="0" bestFit="1" customWidth="1"/>
    <col min="2" max="3" width="13.7109375" style="0" customWidth="1"/>
    <col min="4" max="5" width="11.7109375" style="0" customWidth="1"/>
    <col min="6" max="6" width="9.421875" style="0" bestFit="1" customWidth="1"/>
    <col min="7" max="7" width="11.28125" style="0" bestFit="1" customWidth="1"/>
    <col min="8" max="12" width="7.7109375" style="0" customWidth="1"/>
    <col min="13" max="13" width="7.57421875" style="0" bestFit="1" customWidth="1"/>
    <col min="14" max="14" width="9.7109375" style="0" customWidth="1"/>
  </cols>
  <sheetData>
    <row r="1" spans="1:14" ht="25.5" thickBot="1">
      <c r="A1" s="195" t="s">
        <v>26</v>
      </c>
      <c r="B1" s="196"/>
      <c r="C1" s="196"/>
      <c r="D1" s="196"/>
      <c r="E1" s="196"/>
      <c r="F1" s="196"/>
      <c r="G1" s="196"/>
      <c r="H1" s="196"/>
      <c r="I1" s="196"/>
      <c r="J1" s="197"/>
      <c r="K1" s="198"/>
      <c r="L1" s="198"/>
      <c r="M1" s="198"/>
      <c r="N1" s="199"/>
    </row>
    <row r="2" spans="1:14" ht="25.5" customHeight="1" thickBot="1">
      <c r="A2" s="200" t="s">
        <v>6</v>
      </c>
      <c r="B2" s="201"/>
      <c r="C2" s="201"/>
      <c r="D2" s="201"/>
      <c r="E2" s="201"/>
      <c r="F2" s="201"/>
      <c r="G2" s="201"/>
      <c r="H2" s="201"/>
      <c r="I2" s="201"/>
      <c r="J2" s="202"/>
      <c r="K2" s="203"/>
      <c r="L2" s="203"/>
      <c r="M2" s="203"/>
      <c r="N2" s="204"/>
    </row>
    <row r="3" spans="1:14" ht="30" customHeight="1" thickBot="1">
      <c r="A3" s="45" t="s">
        <v>10</v>
      </c>
      <c r="B3" s="150" t="s">
        <v>11</v>
      </c>
      <c r="C3" s="150" t="s">
        <v>12</v>
      </c>
      <c r="D3" s="150" t="s">
        <v>9</v>
      </c>
      <c r="E3" s="150" t="s">
        <v>180</v>
      </c>
      <c r="F3" s="150" t="s">
        <v>13</v>
      </c>
      <c r="G3" s="129" t="s">
        <v>14</v>
      </c>
      <c r="H3" s="128" t="s">
        <v>15</v>
      </c>
      <c r="I3" s="150" t="s">
        <v>16</v>
      </c>
      <c r="J3" s="150" t="s">
        <v>17</v>
      </c>
      <c r="K3" s="151" t="s">
        <v>21</v>
      </c>
      <c r="L3" s="102" t="s">
        <v>25</v>
      </c>
      <c r="M3" s="129" t="s">
        <v>19</v>
      </c>
      <c r="N3" s="47" t="s">
        <v>20</v>
      </c>
    </row>
    <row r="4" spans="1:14" ht="12.75">
      <c r="A4" s="152">
        <v>1</v>
      </c>
      <c r="B4" s="161" t="s">
        <v>43</v>
      </c>
      <c r="C4" s="162" t="s">
        <v>44</v>
      </c>
      <c r="D4" s="143" t="s">
        <v>45</v>
      </c>
      <c r="E4" s="143" t="s">
        <v>105</v>
      </c>
      <c r="F4" s="143" t="s">
        <v>31</v>
      </c>
      <c r="G4" s="144">
        <v>39</v>
      </c>
      <c r="H4" s="145">
        <v>1000</v>
      </c>
      <c r="I4" s="146">
        <v>786</v>
      </c>
      <c r="J4" s="146">
        <v>1000</v>
      </c>
      <c r="K4" s="147">
        <v>987</v>
      </c>
      <c r="L4" s="148">
        <f aca="true" t="shared" si="0" ref="L4:L12">SUM(H4:K4)</f>
        <v>3773</v>
      </c>
      <c r="M4" s="149" t="s">
        <v>32</v>
      </c>
      <c r="N4" s="158">
        <v>109.54242509439325</v>
      </c>
    </row>
    <row r="5" spans="1:14" ht="12.75">
      <c r="A5" s="153">
        <v>2</v>
      </c>
      <c r="B5" s="159" t="s">
        <v>73</v>
      </c>
      <c r="C5" s="163" t="s">
        <v>74</v>
      </c>
      <c r="D5" s="41" t="s">
        <v>75</v>
      </c>
      <c r="E5" s="41" t="s">
        <v>137</v>
      </c>
      <c r="F5" s="41" t="s">
        <v>31</v>
      </c>
      <c r="G5" s="42">
        <v>16</v>
      </c>
      <c r="H5" s="130">
        <v>772</v>
      </c>
      <c r="I5" s="131">
        <v>1000</v>
      </c>
      <c r="J5" s="131">
        <v>914</v>
      </c>
      <c r="K5" s="132">
        <v>993</v>
      </c>
      <c r="L5" s="133">
        <f t="shared" si="0"/>
        <v>3679</v>
      </c>
      <c r="M5" s="134" t="s">
        <v>37</v>
      </c>
      <c r="N5" s="156">
        <v>104.04073897289787</v>
      </c>
    </row>
    <row r="6" spans="1:14" ht="12.75">
      <c r="A6" s="153">
        <v>3</v>
      </c>
      <c r="B6" s="159" t="s">
        <v>182</v>
      </c>
      <c r="C6" s="163" t="s">
        <v>183</v>
      </c>
      <c r="D6" s="41" t="s">
        <v>184</v>
      </c>
      <c r="E6" s="41" t="s">
        <v>190</v>
      </c>
      <c r="F6" s="41" t="s">
        <v>31</v>
      </c>
      <c r="G6" s="42">
        <v>2</v>
      </c>
      <c r="H6" s="135">
        <v>1000</v>
      </c>
      <c r="I6" s="136">
        <v>1000</v>
      </c>
      <c r="J6" s="131">
        <v>636</v>
      </c>
      <c r="K6" s="132">
        <v>1000</v>
      </c>
      <c r="L6" s="133">
        <f t="shared" si="0"/>
        <v>3636</v>
      </c>
      <c r="M6" s="137" t="s">
        <v>38</v>
      </c>
      <c r="N6" s="156">
        <v>101.14014973246034</v>
      </c>
    </row>
    <row r="7" spans="1:14" ht="12.75">
      <c r="A7" s="153">
        <v>4</v>
      </c>
      <c r="B7" s="159" t="s">
        <v>187</v>
      </c>
      <c r="C7" s="163" t="s">
        <v>188</v>
      </c>
      <c r="D7" s="41" t="s">
        <v>189</v>
      </c>
      <c r="E7" s="41" t="s">
        <v>191</v>
      </c>
      <c r="F7" s="41" t="s">
        <v>31</v>
      </c>
      <c r="G7" s="42">
        <v>19</v>
      </c>
      <c r="H7" s="145">
        <v>705</v>
      </c>
      <c r="I7" s="131">
        <v>977</v>
      </c>
      <c r="J7" s="146">
        <v>878</v>
      </c>
      <c r="K7" s="132">
        <v>1000</v>
      </c>
      <c r="L7" s="133">
        <f t="shared" si="0"/>
        <v>3560</v>
      </c>
      <c r="M7" s="137">
        <v>5</v>
      </c>
      <c r="N7" s="156">
        <v>97.87645014798349</v>
      </c>
    </row>
    <row r="8" spans="1:14" ht="12.75">
      <c r="A8" s="153">
        <v>5</v>
      </c>
      <c r="B8" s="159" t="s">
        <v>185</v>
      </c>
      <c r="C8" s="163" t="s">
        <v>66</v>
      </c>
      <c r="D8" s="41" t="s">
        <v>186</v>
      </c>
      <c r="E8" s="41" t="s">
        <v>192</v>
      </c>
      <c r="F8" s="41" t="s">
        <v>31</v>
      </c>
      <c r="G8" s="42">
        <v>35</v>
      </c>
      <c r="H8" s="155">
        <v>801</v>
      </c>
      <c r="I8" s="131">
        <v>871</v>
      </c>
      <c r="J8" s="87">
        <v>1000</v>
      </c>
      <c r="K8" s="132">
        <v>863</v>
      </c>
      <c r="L8" s="133">
        <f t="shared" si="0"/>
        <v>3535</v>
      </c>
      <c r="M8" s="137">
        <v>4</v>
      </c>
      <c r="N8" s="156">
        <v>96.24474731448389</v>
      </c>
    </row>
    <row r="9" spans="1:14" ht="12.75">
      <c r="A9" s="153">
        <v>6</v>
      </c>
      <c r="B9" s="159" t="s">
        <v>39</v>
      </c>
      <c r="C9" s="163" t="s">
        <v>40</v>
      </c>
      <c r="D9" s="41" t="s">
        <v>41</v>
      </c>
      <c r="E9" s="41" t="s">
        <v>104</v>
      </c>
      <c r="F9" s="41" t="s">
        <v>31</v>
      </c>
      <c r="G9" s="42">
        <v>5</v>
      </c>
      <c r="H9" s="130">
        <v>499</v>
      </c>
      <c r="I9" s="131">
        <v>887</v>
      </c>
      <c r="J9" s="131">
        <v>991</v>
      </c>
      <c r="K9" s="132">
        <v>1000</v>
      </c>
      <c r="L9" s="133">
        <f t="shared" si="0"/>
        <v>3377</v>
      </c>
      <c r="M9" s="137">
        <v>6</v>
      </c>
      <c r="N9" s="156">
        <v>91.26528576839938</v>
      </c>
    </row>
    <row r="10" spans="1:14" ht="12.75">
      <c r="A10" s="153">
        <v>7</v>
      </c>
      <c r="B10" s="159" t="s">
        <v>83</v>
      </c>
      <c r="C10" s="163" t="s">
        <v>84</v>
      </c>
      <c r="D10" s="41" t="s">
        <v>85</v>
      </c>
      <c r="E10" s="41" t="s">
        <v>117</v>
      </c>
      <c r="F10" s="41" t="s">
        <v>31</v>
      </c>
      <c r="G10" s="42">
        <v>17</v>
      </c>
      <c r="H10" s="130">
        <v>665</v>
      </c>
      <c r="I10" s="131">
        <v>529</v>
      </c>
      <c r="J10" s="131" t="s">
        <v>51</v>
      </c>
      <c r="K10" s="132">
        <v>987</v>
      </c>
      <c r="L10" s="133">
        <f t="shared" si="0"/>
        <v>2181</v>
      </c>
      <c r="M10" s="137">
        <v>7</v>
      </c>
      <c r="N10" s="156">
        <v>58.89690454052685</v>
      </c>
    </row>
    <row r="11" spans="1:14" ht="12.75">
      <c r="A11" s="153">
        <v>8</v>
      </c>
      <c r="B11" s="159" t="s">
        <v>154</v>
      </c>
      <c r="C11" s="163" t="s">
        <v>77</v>
      </c>
      <c r="D11" s="41" t="s">
        <v>155</v>
      </c>
      <c r="E11" s="41" t="s">
        <v>166</v>
      </c>
      <c r="F11" s="41" t="s">
        <v>36</v>
      </c>
      <c r="G11" s="42">
        <v>27</v>
      </c>
      <c r="H11" s="130">
        <v>0</v>
      </c>
      <c r="I11" s="131">
        <v>577</v>
      </c>
      <c r="J11" s="131">
        <v>65</v>
      </c>
      <c r="K11" s="132">
        <v>429</v>
      </c>
      <c r="L11" s="133">
        <f t="shared" si="0"/>
        <v>1071</v>
      </c>
      <c r="M11" s="137">
        <v>8</v>
      </c>
      <c r="N11" s="156">
        <v>28.89742503894506</v>
      </c>
    </row>
    <row r="12" spans="1:14" ht="13.5" thickBot="1">
      <c r="A12" s="154">
        <v>9</v>
      </c>
      <c r="B12" s="160" t="s">
        <v>159</v>
      </c>
      <c r="C12" s="164" t="s">
        <v>160</v>
      </c>
      <c r="D12" s="43" t="s">
        <v>161</v>
      </c>
      <c r="E12" s="43" t="s">
        <v>167</v>
      </c>
      <c r="F12" s="43" t="s">
        <v>36</v>
      </c>
      <c r="G12" s="44">
        <v>31</v>
      </c>
      <c r="H12" s="138">
        <v>0</v>
      </c>
      <c r="I12" s="139">
        <v>0</v>
      </c>
      <c r="J12" s="139">
        <v>717</v>
      </c>
      <c r="K12" s="140">
        <v>0</v>
      </c>
      <c r="L12" s="141">
        <f t="shared" si="0"/>
        <v>717</v>
      </c>
      <c r="M12" s="142">
        <v>9</v>
      </c>
      <c r="N12" s="157">
        <v>19.00344553405778</v>
      </c>
    </row>
    <row r="14" spans="2:12" ht="12.75">
      <c r="B14" s="186" t="s">
        <v>5</v>
      </c>
      <c r="C14" s="187"/>
      <c r="D14" s="187"/>
      <c r="E14" s="187"/>
      <c r="F14" s="187"/>
      <c r="G14" s="187"/>
      <c r="H14" s="187"/>
      <c r="I14" s="187"/>
      <c r="J14" s="187"/>
      <c r="K14" s="187"/>
      <c r="L14" s="187"/>
    </row>
    <row r="15" spans="2:12" ht="13.5"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9"/>
    </row>
    <row r="16" ht="12.75">
      <c r="B16" s="19" t="s">
        <v>101</v>
      </c>
    </row>
    <row r="17" ht="12.75">
      <c r="B17" s="19" t="s">
        <v>100</v>
      </c>
    </row>
  </sheetData>
  <sheetProtection/>
  <mergeCells count="3">
    <mergeCell ref="A1:N1"/>
    <mergeCell ref="A2:N2"/>
    <mergeCell ref="B14:L14"/>
  </mergeCells>
  <conditionalFormatting sqref="C14:K15">
    <cfRule type="cellIs" priority="1" dxfId="0" operator="equal" stopIfTrue="1">
      <formula>180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360" verticalDpi="36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zoomScale="145" zoomScaleNormal="145" zoomScalePageLayoutView="0" workbookViewId="0" topLeftCell="A1">
      <selection activeCell="Q7" sqref="Q7"/>
    </sheetView>
  </sheetViews>
  <sheetFormatPr defaultColWidth="9.140625" defaultRowHeight="12.75"/>
  <cols>
    <col min="1" max="1" width="3.8515625" style="0" bestFit="1" customWidth="1"/>
    <col min="2" max="2" width="17.28125" style="0" bestFit="1" customWidth="1"/>
    <col min="3" max="3" width="10.7109375" style="0" bestFit="1" customWidth="1"/>
    <col min="4" max="4" width="11.140625" style="0" bestFit="1" customWidth="1"/>
    <col min="5" max="5" width="11.140625" style="0" customWidth="1"/>
    <col min="6" max="6" width="11.00390625" style="0" customWidth="1"/>
    <col min="7" max="7" width="8.7109375" style="0" bestFit="1" customWidth="1"/>
    <col min="8" max="8" width="14.140625" style="0" bestFit="1" customWidth="1"/>
    <col min="9" max="9" width="9.421875" style="0" bestFit="1" customWidth="1"/>
    <col min="14" max="14" width="10.28125" style="0" bestFit="1" customWidth="1"/>
  </cols>
  <sheetData>
    <row r="1" spans="1:14" ht="25.5" thickBot="1">
      <c r="A1" s="195" t="s">
        <v>27</v>
      </c>
      <c r="B1" s="196"/>
      <c r="C1" s="196"/>
      <c r="D1" s="196"/>
      <c r="E1" s="196"/>
      <c r="F1" s="196"/>
      <c r="G1" s="196"/>
      <c r="H1" s="196"/>
      <c r="I1" s="197"/>
      <c r="J1" s="198"/>
      <c r="K1" s="198"/>
      <c r="L1" s="198"/>
      <c r="M1" s="198"/>
      <c r="N1" s="199"/>
    </row>
    <row r="2" spans="1:14" ht="25.5" customHeight="1" thickBot="1">
      <c r="A2" s="205" t="s">
        <v>7</v>
      </c>
      <c r="B2" s="206"/>
      <c r="C2" s="206"/>
      <c r="D2" s="206"/>
      <c r="E2" s="206"/>
      <c r="F2" s="206"/>
      <c r="G2" s="206"/>
      <c r="H2" s="206"/>
      <c r="I2" s="207"/>
      <c r="J2" s="208"/>
      <c r="K2" s="208"/>
      <c r="L2" s="208"/>
      <c r="M2" s="208"/>
      <c r="N2" s="209"/>
    </row>
    <row r="3" spans="1:14" ht="30" customHeight="1" thickBot="1">
      <c r="A3" s="49" t="s">
        <v>10</v>
      </c>
      <c r="B3" s="49" t="s">
        <v>11</v>
      </c>
      <c r="C3" s="50" t="s">
        <v>12</v>
      </c>
      <c r="D3" s="49" t="s">
        <v>9</v>
      </c>
      <c r="E3" s="49"/>
      <c r="F3" s="49" t="s">
        <v>24</v>
      </c>
      <c r="G3" s="50" t="s">
        <v>14</v>
      </c>
      <c r="H3" s="49" t="s">
        <v>23</v>
      </c>
      <c r="I3" s="127" t="s">
        <v>22</v>
      </c>
      <c r="J3" s="128" t="s">
        <v>15</v>
      </c>
      <c r="K3" s="129" t="s">
        <v>16</v>
      </c>
      <c r="L3" s="98" t="s">
        <v>25</v>
      </c>
      <c r="M3" s="50" t="s">
        <v>19</v>
      </c>
      <c r="N3" s="47" t="s">
        <v>20</v>
      </c>
    </row>
    <row r="4" spans="1:14" ht="12.75">
      <c r="A4" s="165">
        <v>1</v>
      </c>
      <c r="B4" s="166" t="s">
        <v>70</v>
      </c>
      <c r="C4" s="167" t="s">
        <v>71</v>
      </c>
      <c r="D4" s="168" t="s">
        <v>72</v>
      </c>
      <c r="E4" s="168"/>
      <c r="F4" s="168" t="s">
        <v>31</v>
      </c>
      <c r="G4" s="168">
        <v>23</v>
      </c>
      <c r="H4" s="169" t="s">
        <v>193</v>
      </c>
      <c r="I4" s="169">
        <v>410</v>
      </c>
      <c r="J4" s="170">
        <f>20+35+35+5+15+15+30+15</f>
        <v>170</v>
      </c>
      <c r="K4" s="171" t="s">
        <v>4</v>
      </c>
      <c r="L4" s="51">
        <f>IF(J4=0,0,SUM(I4:K4))</f>
        <v>580</v>
      </c>
      <c r="M4" s="172" t="s">
        <v>32</v>
      </c>
      <c r="N4" s="218">
        <v>110.79181246047625</v>
      </c>
    </row>
    <row r="5" spans="1:14" ht="12.75">
      <c r="A5" s="173">
        <v>2</v>
      </c>
      <c r="B5" s="63" t="s">
        <v>194</v>
      </c>
      <c r="C5" s="64" t="s">
        <v>195</v>
      </c>
      <c r="D5" s="174" t="s">
        <v>196</v>
      </c>
      <c r="E5" s="174"/>
      <c r="F5" s="28" t="s">
        <v>31</v>
      </c>
      <c r="G5" s="28">
        <v>7</v>
      </c>
      <c r="H5" s="175" t="s">
        <v>197</v>
      </c>
      <c r="I5" s="175">
        <v>337</v>
      </c>
      <c r="J5" s="176">
        <f>20+35+20+5+25+15</f>
        <v>120</v>
      </c>
      <c r="K5" s="53" t="s">
        <v>4</v>
      </c>
      <c r="L5" s="52">
        <f>IF(J5=0,0,SUM(I5:K5))</f>
        <v>457</v>
      </c>
      <c r="M5" s="177" t="s">
        <v>37</v>
      </c>
      <c r="N5" s="36">
        <v>86.5746159521123</v>
      </c>
    </row>
    <row r="6" spans="1:14" ht="12.75">
      <c r="A6" s="173">
        <v>3</v>
      </c>
      <c r="B6" s="178" t="s">
        <v>28</v>
      </c>
      <c r="C6" s="179" t="s">
        <v>29</v>
      </c>
      <c r="D6" s="174" t="s">
        <v>30</v>
      </c>
      <c r="E6" s="174"/>
      <c r="F6" s="174" t="s">
        <v>31</v>
      </c>
      <c r="G6" s="174">
        <v>24</v>
      </c>
      <c r="H6" s="175" t="s">
        <v>197</v>
      </c>
      <c r="I6" s="175">
        <v>336</v>
      </c>
      <c r="J6" s="176">
        <f>20+35+15+5+25+15</f>
        <v>115</v>
      </c>
      <c r="K6" s="53" t="s">
        <v>4</v>
      </c>
      <c r="L6" s="52">
        <f>IF(J6=0,0,SUM(I6:K6))</f>
        <v>451</v>
      </c>
      <c r="M6" s="177" t="s">
        <v>38</v>
      </c>
      <c r="N6" s="36">
        <v>83.7792206029348</v>
      </c>
    </row>
    <row r="7" spans="1:14" ht="12.75">
      <c r="A7" s="173">
        <v>4</v>
      </c>
      <c r="B7" s="178" t="s">
        <v>33</v>
      </c>
      <c r="C7" s="179" t="s">
        <v>34</v>
      </c>
      <c r="D7" s="174" t="s">
        <v>35</v>
      </c>
      <c r="E7" s="174"/>
      <c r="F7" s="174" t="s">
        <v>36</v>
      </c>
      <c r="G7" s="174">
        <v>13</v>
      </c>
      <c r="H7" s="175" t="s">
        <v>198</v>
      </c>
      <c r="I7" s="175">
        <v>333</v>
      </c>
      <c r="J7" s="176" t="s">
        <v>51</v>
      </c>
      <c r="K7" s="53">
        <v>100</v>
      </c>
      <c r="L7" s="52">
        <f>IF(J7=0,0,SUM(I7:K7))</f>
        <v>433</v>
      </c>
      <c r="M7" s="177">
        <v>4</v>
      </c>
      <c r="N7" s="36">
        <v>79.42638496098972</v>
      </c>
    </row>
    <row r="8" spans="1:14" ht="12.75">
      <c r="A8" s="173">
        <v>5</v>
      </c>
      <c r="B8" s="178" t="s">
        <v>88</v>
      </c>
      <c r="C8" s="179" t="s">
        <v>89</v>
      </c>
      <c r="D8" s="174" t="s">
        <v>90</v>
      </c>
      <c r="E8" s="174"/>
      <c r="F8" s="174" t="s">
        <v>36</v>
      </c>
      <c r="G8" s="174">
        <v>29</v>
      </c>
      <c r="H8" s="175" t="s">
        <v>199</v>
      </c>
      <c r="I8" s="175">
        <v>326</v>
      </c>
      <c r="J8" s="176">
        <f>20+30+5+20+15</f>
        <v>90</v>
      </c>
      <c r="K8" s="53" t="s">
        <v>4</v>
      </c>
      <c r="L8" s="52">
        <f>IF(J8=0,0,SUM(I8:K8))</f>
        <v>416</v>
      </c>
      <c r="M8" s="177">
        <v>5</v>
      </c>
      <c r="N8" s="36">
        <v>75.52625034815054</v>
      </c>
    </row>
    <row r="9" spans="1:14" ht="12.75">
      <c r="A9" s="173">
        <v>6</v>
      </c>
      <c r="B9" s="178" t="s">
        <v>76</v>
      </c>
      <c r="C9" s="179" t="s">
        <v>91</v>
      </c>
      <c r="D9" s="174" t="s">
        <v>92</v>
      </c>
      <c r="E9" s="174"/>
      <c r="F9" s="174" t="s">
        <v>36</v>
      </c>
      <c r="G9" s="174">
        <v>14</v>
      </c>
      <c r="H9" s="175" t="s">
        <v>200</v>
      </c>
      <c r="I9" s="175">
        <v>240</v>
      </c>
      <c r="J9" s="176" t="s">
        <v>51</v>
      </c>
      <c r="K9" s="53">
        <v>115</v>
      </c>
      <c r="L9" s="52">
        <f>I9+K9</f>
        <v>355</v>
      </c>
      <c r="M9" s="177">
        <v>6</v>
      </c>
      <c r="N9" s="36">
        <v>64.21719650836395</v>
      </c>
    </row>
    <row r="10" spans="1:14" ht="12.75">
      <c r="A10" s="173">
        <v>9</v>
      </c>
      <c r="B10" s="178" t="s">
        <v>33</v>
      </c>
      <c r="C10" s="179" t="s">
        <v>59</v>
      </c>
      <c r="D10" s="174" t="s">
        <v>60</v>
      </c>
      <c r="E10" s="174"/>
      <c r="F10" s="174" t="s">
        <v>31</v>
      </c>
      <c r="G10" s="174">
        <v>12</v>
      </c>
      <c r="H10" s="175" t="s">
        <v>198</v>
      </c>
      <c r="I10" s="175">
        <v>331</v>
      </c>
      <c r="J10" s="176" t="s">
        <v>51</v>
      </c>
      <c r="K10" s="53" t="s">
        <v>4</v>
      </c>
      <c r="L10" s="52">
        <f>IF(J10=0,0,SUM(I10:K10))</f>
        <v>331</v>
      </c>
      <c r="M10" s="177">
        <v>9</v>
      </c>
      <c r="N10" s="36">
        <v>58.31835288332437</v>
      </c>
    </row>
    <row r="11" spans="1:14" ht="12.75">
      <c r="A11" s="173">
        <v>10</v>
      </c>
      <c r="B11" s="178" t="s">
        <v>162</v>
      </c>
      <c r="C11" s="179" t="s">
        <v>163</v>
      </c>
      <c r="D11" s="174" t="s">
        <v>164</v>
      </c>
      <c r="E11" s="174"/>
      <c r="F11" s="174" t="s">
        <v>36</v>
      </c>
      <c r="G11" s="174">
        <v>30</v>
      </c>
      <c r="H11" s="175" t="s">
        <v>201</v>
      </c>
      <c r="I11" s="175">
        <v>244</v>
      </c>
      <c r="J11" s="176">
        <f>18+30+4+7+15+10</f>
        <v>84</v>
      </c>
      <c r="K11" s="53" t="s">
        <v>4</v>
      </c>
      <c r="L11" s="52">
        <f>IF(J11=0,0,SUM(I11:K11))</f>
        <v>328</v>
      </c>
      <c r="M11" s="177">
        <v>10</v>
      </c>
      <c r="N11" s="36">
        <v>57.34353659840728</v>
      </c>
    </row>
    <row r="12" spans="1:14" ht="12.75">
      <c r="A12" s="173">
        <v>11</v>
      </c>
      <c r="B12" s="178" t="s">
        <v>76</v>
      </c>
      <c r="C12" s="179" t="s">
        <v>77</v>
      </c>
      <c r="D12" s="174" t="s">
        <v>78</v>
      </c>
      <c r="E12" s="174"/>
      <c r="F12" s="174" t="s">
        <v>36</v>
      </c>
      <c r="G12" s="174">
        <v>15</v>
      </c>
      <c r="H12" s="175" t="s">
        <v>202</v>
      </c>
      <c r="I12" s="175">
        <v>225</v>
      </c>
      <c r="J12" s="176">
        <f>10+25+4+10+30+15</f>
        <v>94</v>
      </c>
      <c r="K12" s="53" t="s">
        <v>4</v>
      </c>
      <c r="L12" s="52">
        <f>IF(J12=0,0,SUM(I12:K12))</f>
        <v>319</v>
      </c>
      <c r="M12" s="177">
        <v>11</v>
      </c>
      <c r="N12" s="36">
        <v>55.377885608894005</v>
      </c>
    </row>
    <row r="13" spans="1:14" ht="13.5" thickBot="1">
      <c r="A13" s="173">
        <v>12</v>
      </c>
      <c r="B13" s="210" t="s">
        <v>203</v>
      </c>
      <c r="C13" s="211" t="s">
        <v>34</v>
      </c>
      <c r="D13" s="212" t="s">
        <v>204</v>
      </c>
      <c r="E13" s="212"/>
      <c r="F13" s="212" t="s">
        <v>31</v>
      </c>
      <c r="G13" s="212">
        <v>1</v>
      </c>
      <c r="H13" s="213" t="s">
        <v>205</v>
      </c>
      <c r="I13" s="213">
        <v>315</v>
      </c>
      <c r="J13" s="214" t="s">
        <v>206</v>
      </c>
      <c r="K13" s="215" t="s">
        <v>207</v>
      </c>
      <c r="L13" s="216">
        <v>0</v>
      </c>
      <c r="M13" s="217" t="s">
        <v>55</v>
      </c>
      <c r="N13" s="37">
        <v>0</v>
      </c>
    </row>
    <row r="16" spans="2:12" ht="12.75">
      <c r="B16" s="186" t="s">
        <v>8</v>
      </c>
      <c r="C16" s="187"/>
      <c r="D16" s="187"/>
      <c r="E16" s="187"/>
      <c r="F16" s="187"/>
      <c r="G16" s="187"/>
      <c r="H16" s="187"/>
      <c r="I16" s="187"/>
      <c r="J16" s="187"/>
      <c r="K16" s="187"/>
      <c r="L16" s="187"/>
    </row>
  </sheetData>
  <sheetProtection/>
  <mergeCells count="3">
    <mergeCell ref="A1:N1"/>
    <mergeCell ref="A2:N2"/>
    <mergeCell ref="B16:L16"/>
  </mergeCells>
  <conditionalFormatting sqref="C16:K16">
    <cfRule type="cellIs" priority="1" dxfId="0" operator="equal" stopIfTrue="1">
      <formula>180</formula>
    </cfRule>
  </conditionalFormatting>
  <printOptions/>
  <pageMargins left="0.7" right="0.7" top="0.75" bottom="0.75" header="0.3" footer="0.3"/>
  <pageSetup fitToHeight="0" fitToWidth="1" horizontalDpi="360" verticalDpi="36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Grzesiek</dc:creator>
  <cp:keywords/>
  <dc:description/>
  <cp:lastModifiedBy>admin</cp:lastModifiedBy>
  <cp:lastPrinted>2023-06-04T20:14:32Z</cp:lastPrinted>
  <dcterms:created xsi:type="dcterms:W3CDTF">2008-08-04T19:41:18Z</dcterms:created>
  <dcterms:modified xsi:type="dcterms:W3CDTF">2023-06-04T20:15:00Z</dcterms:modified>
  <cp:category/>
  <cp:version/>
  <cp:contentType/>
  <cp:contentStatus/>
</cp:coreProperties>
</file>